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<sst xmlns="http://schemas.openxmlformats.org/spreadsheetml/2006/main" count="2101" uniqueCount="76">
  <si>
    <t>п. Батецкий, ул. Первомайская, д. 27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</si>
  <si>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</si>
  <si>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</si>
  <si>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</si>
  <si>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</si>
  <si>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Содержание, в т.ч.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</si>
  <si>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</si>
  <si>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</si>
  <si>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</si>
  <si>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</si>
  <si>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</si>
  <si>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аварийная служба</t>
  </si>
  <si>
    <t>подготовка к зиме</t>
  </si>
  <si>
    <t>УСН</t>
  </si>
  <si>
    <t>Итого затрат</t>
  </si>
  <si>
    <t>Всего затрат</t>
  </si>
  <si>
    <t>п. Батецкий, ул. Первомайская, д. 35</t>
  </si>
  <si>
    <t>п. Батецкий, ул. Первомайская, д. 37</t>
  </si>
  <si>
    <t>п. Батецкий, ул. Первомайская, д. 39</t>
  </si>
  <si>
    <t>п. Батецкий, ул. Первомайская, д. 45</t>
  </si>
  <si>
    <t>п. Батецкий, ул. Первомайская, д. 57а</t>
  </si>
  <si>
    <t>п. Батецкий, ул. Советская, д. 39</t>
  </si>
  <si>
    <t>№ п/п</t>
  </si>
  <si>
    <t>п. Батецкий, ул. Школьная, д. 3</t>
  </si>
  <si>
    <t>п. Батецкий, ул. Школьная, д. 5</t>
  </si>
  <si>
    <t>п. Батецкий, ул. Школьная, д. 6</t>
  </si>
  <si>
    <t>п. Батецкий, ул. Лужская, д. 2</t>
  </si>
  <si>
    <t>п. Батецкий, ул. Энергетиков, д. 24</t>
  </si>
  <si>
    <t>Батецкий район, д. Вольная Горка, д. 84</t>
  </si>
  <si>
    <t>Батецкий район, д. Вольная Горка, д. 88</t>
  </si>
  <si>
    <t>п. Батецкий, ул. Комарова, д. 11</t>
  </si>
  <si>
    <t>п. Батецкий, ул. Комарова, д. 13</t>
  </si>
  <si>
    <t>п. Батецкий, ул. Комарова, д. 15</t>
  </si>
  <si>
    <t>п. Батецкий, ул. Комарова, д. 17</t>
  </si>
  <si>
    <t>п. Батецкий, ул. Комарова, д. 19</t>
  </si>
  <si>
    <t>п. Батецкий, ул. Комарова, д. 21</t>
  </si>
  <si>
    <t>п. Батецкий, ул. Комарова, д. 25</t>
  </si>
  <si>
    <t>п. Батецкий, ул. Зосимова, д. 23</t>
  </si>
  <si>
    <t>п. Батецкий, ул. Зосимова, д. 25</t>
  </si>
  <si>
    <t>п. Батецкий, ул. Зосимова, д. 27</t>
  </si>
  <si>
    <t>п. Батецкий, ул. Лесная, д. 3</t>
  </si>
  <si>
    <t>п. Батецкий, ул. Лесная, д. 7</t>
  </si>
  <si>
    <t>И. о. директора                                  М. П. Замчевский</t>
  </si>
  <si>
    <t>услуги банка, почты</t>
  </si>
  <si>
    <t>рентабельность</t>
  </si>
  <si>
    <t xml:space="preserve">                                Плановая смета статей затрат  на содержание и ремонт</t>
  </si>
  <si>
    <t xml:space="preserve">          мест общего пользования многоквартирного  жилого дома по адресу:</t>
  </si>
  <si>
    <t>материалы</t>
  </si>
  <si>
    <t>Батецкий район, д. Новое Овсино, ул. Совхозная, д. 1</t>
  </si>
  <si>
    <t>период выполнения</t>
  </si>
  <si>
    <t>результат выполнения</t>
  </si>
  <si>
    <t>2013 год</t>
  </si>
  <si>
    <t>текущий ремонт, содержание в т. ч.</t>
  </si>
  <si>
    <t>проверка дымоходов, вентканалов</t>
  </si>
  <si>
    <t>дератизация</t>
  </si>
  <si>
    <t>Виды расходов, работ (услуг)</t>
  </si>
  <si>
    <t>стоимость в год, руб.</t>
  </si>
  <si>
    <t>на 1 кв. м. в месяц</t>
  </si>
  <si>
    <t>стоимость в мес., руб.</t>
  </si>
  <si>
    <t>техническое обслуживание ВДГО</t>
  </si>
  <si>
    <t>сбор, вывоз и захоронение ТБО</t>
  </si>
  <si>
    <t>в течении года</t>
  </si>
  <si>
    <t>ежемясячно</t>
  </si>
  <si>
    <t>по графику</t>
  </si>
  <si>
    <t>выполнено</t>
  </si>
  <si>
    <t>частично</t>
  </si>
  <si>
    <t>откачка ЖБО</t>
  </si>
  <si>
    <t>Батецкий район, д. Новое Овсино, ул. Совхозная, д. 3</t>
  </si>
  <si>
    <t>Батецкий район, д. Новое Овсино, ул. Совхозная, д. 4</t>
  </si>
  <si>
    <t>Батецкий район, д. Новое Овсино, ул. Совхозная, д. 5</t>
  </si>
  <si>
    <t>Батецкий район, д. Новое Овсино, ул. Совхозная, д. 6</t>
  </si>
  <si>
    <t>Батецкий район, д. Новое Овсино, ул. Совхозная, д. 7</t>
  </si>
  <si>
    <t>по норме</t>
  </si>
  <si>
    <t>ежемесячно</t>
  </si>
  <si>
    <t>по графику, согласно нормативу</t>
  </si>
  <si>
    <t>не выполнено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</si>
</sst>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3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/>
    </xf>
    <xf numFmtId="1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9"/>
  <sheetViews>
    <sheetView tabSelected="1" zoomScalePageLayoutView="0" workbookViewId="0" topLeftCell="A1119">
      <selection activeCell="A201" sqref="A201:A211"/>
    </sheetView>
  </sheetViews>
  <sheetFormatPr defaultColWidth="9.00390625" defaultRowHeight="12.75"/>
  <cols>
    <col min="1" max="1" width="5.25390625" style="1" customWidth="1"/>
    <col min="2" max="2" width="45.00390625" style="1" customWidth="1"/>
    <col min="3" max="3" width="23.875" style="1" customWidth="1"/>
    <col min="4" max="4" width="22.75390625" style="1" customWidth="1"/>
    <col min="5" max="5" width="29.125" style="1" customWidth="1"/>
    <col min="6" max="6" width="27.25390625" style="1" customWidth="1"/>
    <col min="7" max="7" width="14.625" style="0" customWidth="1"/>
  </cols>
  <sheetData>
    <row r="1" spans="1:9" ht="15">
      <c r="A1" s="21" t="s">
        <v>45</v>
      </c>
      <c r="B1" s="21"/>
      <c r="C1" s="21"/>
      <c r="D1" s="21"/>
      <c r="E1" s="21"/>
      <c r="F1" s="21"/>
      <c r="G1" s="22"/>
      <c r="H1" s="22"/>
      <c r="I1" s="22"/>
    </row>
    <row r="2" spans="1:9" ht="15">
      <c r="A2" s="23" t="s">
        <v>46</v>
      </c>
      <c r="B2" s="24"/>
      <c r="C2" s="24"/>
      <c r="D2" s="24"/>
      <c r="E2" s="24"/>
      <c r="F2" s="24"/>
      <c r="G2" s="24"/>
      <c r="H2" s="24"/>
      <c r="I2" s="24"/>
    </row>
    <row r="3" spans="1:6" ht="18">
      <c r="A3" s="2" t="s">
        <v>0</v>
      </c>
      <c r="B3" s="2"/>
      <c r="C3" s="2">
        <v>644.3</v>
      </c>
      <c r="F3" s="20" t="s">
        <v>51</v>
      </c>
    </row>
    <row r="4" spans="1:7" ht="30">
      <c r="A4" s="3" t="s">
        <v>22</v>
      </c>
      <c r="B4" s="4" t="s">
        <v>55</v>
      </c>
      <c r="C4" s="3" t="s">
        <v>49</v>
      </c>
      <c r="D4" s="3" t="s">
        <v>56</v>
      </c>
      <c r="E4" s="3" t="s">
        <v>58</v>
      </c>
      <c r="F4" s="3" t="s">
        <v>57</v>
      </c>
      <c r="G4" s="14" t="s">
        <v>50</v>
      </c>
    </row>
    <row r="5" spans="1:7" ht="15">
      <c r="A5" s="5"/>
      <c r="B5" s="5"/>
      <c r="C5" s="5"/>
      <c r="D5" s="5"/>
      <c r="E5" s="5"/>
      <c r="F5" s="5"/>
      <c r="G5" s="15"/>
    </row>
    <row r="6" spans="1:7" ht="15" hidden="1">
      <c r="A6" s="5"/>
      <c r="B6" s="5"/>
      <c r="C6" s="5"/>
      <c r="D6" s="5"/>
      <c r="E6" s="5"/>
      <c r="F6" s="5"/>
      <c r="G6" s="15"/>
    </row>
    <row r="7" spans="1:7" ht="15" hidden="1">
      <c r="A7" s="5"/>
      <c r="B7" s="5"/>
      <c r="C7" s="5"/>
      <c r="D7" s="5"/>
      <c r="E7" s="5"/>
      <c r="F7" s="5"/>
      <c r="G7" s="15"/>
    </row>
    <row r="8" spans="1:7" ht="15" hidden="1">
      <c r="A8" s="5"/>
      <c r="B8" s="5"/>
      <c r="C8" s="5"/>
      <c r="D8" s="5"/>
      <c r="E8" s="5"/>
      <c r="F8" s="5"/>
      <c r="G8" s="15"/>
    </row>
    <row r="9" spans="1:7" ht="15" hidden="1">
      <c r="A9" s="5"/>
      <c r="B9" s="5"/>
      <c r="C9" s="5"/>
      <c r="D9" s="5"/>
      <c r="E9" s="5"/>
      <c r="F9" s="5"/>
      <c r="G9" s="15"/>
    </row>
    <row r="10" spans="1:7" ht="15" hidden="1">
      <c r="A10" s="5"/>
      <c r="B10" s="5"/>
      <c r="C10" s="5"/>
      <c r="D10" s="5"/>
      <c r="E10" s="5"/>
      <c r="F10" s="5"/>
      <c r="G10" s="15"/>
    </row>
    <row r="11" spans="1:7" ht="15" hidden="1">
      <c r="A11" s="5"/>
      <c r="B11" s="5"/>
      <c r="C11" s="5"/>
      <c r="D11" s="5"/>
      <c r="E11" s="5"/>
      <c r="F11" s="5"/>
      <c r="G11" s="15"/>
    </row>
    <row r="12" spans="1:7" ht="15.75">
      <c r="A12" s="5">
        <v>1</v>
      </c>
      <c r="B12" s="6" t="s">
        <v>5</v>
      </c>
      <c r="C12" s="6"/>
      <c r="D12" s="10">
        <f>SUM(D13:D17)</f>
        <v>22730.903999999995</v>
      </c>
      <c r="E12" s="10">
        <f>SUM(D12/C3)</f>
        <v>35.279999999999994</v>
      </c>
      <c r="F12" s="10">
        <f>SUM(F13:F17)</f>
        <v>2.94</v>
      </c>
      <c r="G12" s="15"/>
    </row>
    <row r="13" spans="1:7" ht="15">
      <c r="A13" s="5"/>
      <c r="B13" s="8" t="s">
        <v>1</v>
      </c>
      <c r="C13" s="5" t="s">
        <v>61</v>
      </c>
      <c r="D13" s="7">
        <f>SUM(E13*12)</f>
        <v>6030.647999999999</v>
      </c>
      <c r="E13" s="7">
        <f>SUM(F13*C3)</f>
        <v>502.554</v>
      </c>
      <c r="F13" s="7">
        <v>0.78</v>
      </c>
      <c r="G13" s="15" t="s">
        <v>64</v>
      </c>
    </row>
    <row r="14" spans="1:7" ht="15">
      <c r="A14" s="5"/>
      <c r="B14" s="8" t="s">
        <v>2</v>
      </c>
      <c r="C14" s="5" t="s">
        <v>61</v>
      </c>
      <c r="D14" s="7">
        <f>SUM(E14*12)</f>
        <v>3324.5879999999997</v>
      </c>
      <c r="E14" s="7">
        <f>SUM(F14*C3)</f>
        <v>277.049</v>
      </c>
      <c r="F14" s="7">
        <v>0.43</v>
      </c>
      <c r="G14" s="15" t="s">
        <v>64</v>
      </c>
    </row>
    <row r="15" spans="1:7" ht="15">
      <c r="A15" s="5"/>
      <c r="B15" s="8" t="s">
        <v>3</v>
      </c>
      <c r="C15" s="5" t="s">
        <v>61</v>
      </c>
      <c r="D15" s="7">
        <f>SUM(E15*12)</f>
        <v>8195.496</v>
      </c>
      <c r="E15" s="7">
        <f>SUM(F15*C3)</f>
        <v>682.958</v>
      </c>
      <c r="F15" s="7">
        <v>1.06</v>
      </c>
      <c r="G15" s="15" t="s">
        <v>64</v>
      </c>
    </row>
    <row r="16" spans="1:7" ht="15">
      <c r="A16" s="5"/>
      <c r="B16" s="5" t="s">
        <v>4</v>
      </c>
      <c r="C16" s="5" t="s">
        <v>61</v>
      </c>
      <c r="D16" s="7">
        <f>SUM(E16*12)</f>
        <v>2706.0599999999995</v>
      </c>
      <c r="E16" s="7">
        <f>SUM(F16*C3)</f>
        <v>225.50499999999997</v>
      </c>
      <c r="F16" s="7">
        <v>0.35</v>
      </c>
      <c r="G16" s="15" t="s">
        <v>64</v>
      </c>
    </row>
    <row r="17" spans="1:7" ht="15">
      <c r="A17" s="5"/>
      <c r="B17" s="5" t="s">
        <v>11</v>
      </c>
      <c r="C17" s="5" t="s">
        <v>61</v>
      </c>
      <c r="D17" s="7">
        <f>SUM(E17*12)</f>
        <v>2474.112</v>
      </c>
      <c r="E17" s="7">
        <f>SUM(F17*C3)</f>
        <v>206.176</v>
      </c>
      <c r="F17" s="7">
        <v>0.32</v>
      </c>
      <c r="G17" s="15" t="s">
        <v>64</v>
      </c>
    </row>
    <row r="18" spans="1:7" ht="15.75">
      <c r="A18" s="5">
        <v>2</v>
      </c>
      <c r="B18" s="6" t="s">
        <v>52</v>
      </c>
      <c r="C18" s="6"/>
      <c r="D18" s="10">
        <f>SUM(C19:D22)</f>
        <v>9123.287999999999</v>
      </c>
      <c r="E18" s="10">
        <f>SUM(E19:E22)</f>
        <v>760.2739999999999</v>
      </c>
      <c r="F18" s="10">
        <f>SUM(F19:F22)</f>
        <v>1.18</v>
      </c>
      <c r="G18" s="15"/>
    </row>
    <row r="19" spans="1:7" ht="15">
      <c r="A19" s="5"/>
      <c r="B19" s="13" t="s">
        <v>53</v>
      </c>
      <c r="C19" s="13" t="s">
        <v>63</v>
      </c>
      <c r="D19" s="7">
        <f>SUM(E19*12)</f>
        <v>927.7919999999999</v>
      </c>
      <c r="E19" s="7">
        <f>SUM(F19*C3)</f>
        <v>77.31599999999999</v>
      </c>
      <c r="F19" s="7">
        <v>0.12</v>
      </c>
      <c r="G19" s="15" t="s">
        <v>64</v>
      </c>
    </row>
    <row r="20" spans="1:7" ht="15">
      <c r="A20" s="5"/>
      <c r="B20" s="13" t="s">
        <v>54</v>
      </c>
      <c r="C20" s="13" t="s">
        <v>62</v>
      </c>
      <c r="D20" s="7">
        <f>SUM(E20*12)</f>
        <v>309.264</v>
      </c>
      <c r="E20" s="7">
        <f>SUM(F20*C3)</f>
        <v>25.772</v>
      </c>
      <c r="F20" s="7">
        <v>0.04</v>
      </c>
      <c r="G20" s="15" t="s">
        <v>75</v>
      </c>
    </row>
    <row r="21" spans="1:7" ht="15">
      <c r="A21" s="5"/>
      <c r="B21" s="5" t="s">
        <v>47</v>
      </c>
      <c r="C21" s="5" t="s">
        <v>61</v>
      </c>
      <c r="D21" s="7">
        <f>SUM(E21*12)</f>
        <v>3401.9039999999995</v>
      </c>
      <c r="E21" s="7">
        <f>SUM(F21*C3)</f>
        <v>283.49199999999996</v>
      </c>
      <c r="F21" s="7">
        <v>0.44</v>
      </c>
      <c r="G21" s="15" t="s">
        <v>65</v>
      </c>
    </row>
    <row r="22" spans="1:7" ht="15">
      <c r="A22" s="5"/>
      <c r="B22" s="5" t="s">
        <v>12</v>
      </c>
      <c r="C22" s="5" t="s">
        <v>61</v>
      </c>
      <c r="D22" s="7">
        <f>SUM(E22*12)</f>
        <v>4484.3279999999995</v>
      </c>
      <c r="E22" s="7">
        <f>SUM(F22*C3)</f>
        <v>373.69399999999996</v>
      </c>
      <c r="F22" s="7">
        <v>0.58</v>
      </c>
      <c r="G22" s="15" t="s">
        <v>65</v>
      </c>
    </row>
    <row r="23" spans="1:7" ht="15.75">
      <c r="A23" s="5">
        <v>3</v>
      </c>
      <c r="B23" s="6" t="s">
        <v>6</v>
      </c>
      <c r="C23" s="6"/>
      <c r="D23" s="10">
        <f>SUM(D24:D30)</f>
        <v>74223.36</v>
      </c>
      <c r="E23" s="10">
        <f>SUM(E24:E30)</f>
        <v>6185.279999999999</v>
      </c>
      <c r="F23" s="10">
        <f>SUM(F24:F30)</f>
        <v>9.6</v>
      </c>
      <c r="G23" s="15"/>
    </row>
    <row r="24" spans="1:7" ht="15">
      <c r="A24" s="5"/>
      <c r="B24" s="5" t="s">
        <v>59</v>
      </c>
      <c r="C24" s="5" t="s">
        <v>61</v>
      </c>
      <c r="D24" s="7">
        <f>SUM(E24*12)</f>
        <v>5876.016</v>
      </c>
      <c r="E24" s="7">
        <f>SUM(F24*C3)</f>
        <v>489.66799999999995</v>
      </c>
      <c r="F24" s="7">
        <v>0.76</v>
      </c>
      <c r="G24" s="15" t="s">
        <v>64</v>
      </c>
    </row>
    <row r="25" spans="1:7" ht="15">
      <c r="A25" s="5"/>
      <c r="B25" s="5" t="s">
        <v>7</v>
      </c>
      <c r="C25" s="5" t="s">
        <v>61</v>
      </c>
      <c r="D25" s="7">
        <f aca="true" t="shared" si="0" ref="D25:D30">SUM(E25*12)</f>
        <v>5334.803999999999</v>
      </c>
      <c r="E25" s="7">
        <f>SUM(F25*C3)</f>
        <v>444.56699999999995</v>
      </c>
      <c r="F25" s="7">
        <v>0.69</v>
      </c>
      <c r="G25" s="15" t="s">
        <v>64</v>
      </c>
    </row>
    <row r="26" spans="1:7" ht="15">
      <c r="A26" s="5"/>
      <c r="B26" s="5" t="s">
        <v>8</v>
      </c>
      <c r="C26" s="5" t="s">
        <v>61</v>
      </c>
      <c r="D26" s="7">
        <f t="shared" si="0"/>
        <v>541.212</v>
      </c>
      <c r="E26" s="7">
        <f>SUM(F26*C3)</f>
        <v>45.101</v>
      </c>
      <c r="F26" s="7">
        <v>0.07</v>
      </c>
      <c r="G26" s="15" t="s">
        <v>64</v>
      </c>
    </row>
    <row r="27" spans="1:7" ht="15">
      <c r="A27" s="5"/>
      <c r="B27" s="5" t="s">
        <v>9</v>
      </c>
      <c r="C27" s="5" t="s">
        <v>61</v>
      </c>
      <c r="D27" s="7">
        <f t="shared" si="0"/>
        <v>541.212</v>
      </c>
      <c r="E27" s="7">
        <f>SUM(F27*C3)</f>
        <v>45.101</v>
      </c>
      <c r="F27" s="7">
        <v>0.07</v>
      </c>
      <c r="G27" s="15" t="s">
        <v>65</v>
      </c>
    </row>
    <row r="28" spans="1:7" ht="15">
      <c r="A28" s="5"/>
      <c r="B28" s="5" t="s">
        <v>10</v>
      </c>
      <c r="C28" s="5" t="s">
        <v>61</v>
      </c>
      <c r="D28" s="7">
        <f t="shared" si="0"/>
        <v>37730.208</v>
      </c>
      <c r="E28" s="7">
        <f>SUM(F28*C3)</f>
        <v>3144.1839999999997</v>
      </c>
      <c r="F28" s="7">
        <v>4.88</v>
      </c>
      <c r="G28" s="15" t="s">
        <v>64</v>
      </c>
    </row>
    <row r="29" spans="1:7" ht="15">
      <c r="A29" s="5"/>
      <c r="B29" s="5" t="s">
        <v>43</v>
      </c>
      <c r="C29" s="5" t="s">
        <v>61</v>
      </c>
      <c r="D29" s="7">
        <f t="shared" si="0"/>
        <v>2628.744</v>
      </c>
      <c r="E29" s="7">
        <f>SUM(F29*C3)</f>
        <v>219.062</v>
      </c>
      <c r="F29" s="7">
        <v>0.34</v>
      </c>
      <c r="G29" s="15" t="s">
        <v>64</v>
      </c>
    </row>
    <row r="30" spans="1:7" ht="15">
      <c r="A30" s="5"/>
      <c r="B30" s="5" t="s">
        <v>60</v>
      </c>
      <c r="C30" s="5" t="s">
        <v>61</v>
      </c>
      <c r="D30" s="7">
        <f t="shared" si="0"/>
        <v>21571.164</v>
      </c>
      <c r="E30" s="7">
        <f>SUM(F30*C3)</f>
        <v>1797.597</v>
      </c>
      <c r="F30" s="7">
        <v>2.79</v>
      </c>
      <c r="G30" s="15" t="s">
        <v>64</v>
      </c>
    </row>
    <row r="31" spans="1:7" ht="15.75">
      <c r="A31" s="5"/>
      <c r="B31" s="6" t="s">
        <v>14</v>
      </c>
      <c r="C31" s="5"/>
      <c r="D31" s="7">
        <f>SUM(D12+D18+D23)</f>
        <v>106077.552</v>
      </c>
      <c r="E31" s="7">
        <f>SUM(E12+E18+E23)</f>
        <v>6980.833999999999</v>
      </c>
      <c r="F31" s="7">
        <f>SUM(F12+F18+F23)</f>
        <v>13.719999999999999</v>
      </c>
      <c r="G31" s="15"/>
    </row>
    <row r="32" spans="1:7" ht="15.75">
      <c r="A32" s="5">
        <v>6</v>
      </c>
      <c r="B32" s="6" t="s">
        <v>44</v>
      </c>
      <c r="C32" s="6"/>
      <c r="D32" s="7">
        <f>SUM(D31*0.05)</f>
        <v>5303.8776</v>
      </c>
      <c r="E32" s="7">
        <f>SUM(E31*0.05)</f>
        <v>349.0417</v>
      </c>
      <c r="F32" s="7">
        <f>SUM(F31*0.05)</f>
        <v>0.6859999999999999</v>
      </c>
      <c r="G32" s="15"/>
    </row>
    <row r="33" spans="1:7" ht="15.75">
      <c r="A33" s="5">
        <v>7</v>
      </c>
      <c r="B33" s="6" t="s">
        <v>13</v>
      </c>
      <c r="C33" s="6"/>
      <c r="D33" s="7">
        <f>SUM(D31*0.01)</f>
        <v>1060.77552</v>
      </c>
      <c r="E33" s="9">
        <f>SUM(E31*0.01)</f>
        <v>69.80833999999999</v>
      </c>
      <c r="F33" s="7">
        <f>SUM(F31*0.01)</f>
        <v>0.1372</v>
      </c>
      <c r="G33" s="15"/>
    </row>
    <row r="34" spans="1:7" ht="15.75">
      <c r="A34" s="5">
        <v>8</v>
      </c>
      <c r="B34" s="6" t="s">
        <v>15</v>
      </c>
      <c r="C34" s="6"/>
      <c r="D34" s="10">
        <f>SUM(D31+D32+D33)</f>
        <v>112442.20512</v>
      </c>
      <c r="E34" s="10">
        <f>SUM(E31+E32+E33)</f>
        <v>7399.684039999998</v>
      </c>
      <c r="F34" s="7">
        <f>SUM(F31:F33)</f>
        <v>14.543199999999999</v>
      </c>
      <c r="G34" s="15"/>
    </row>
    <row r="35" spans="1:7" ht="15">
      <c r="A35" s="5"/>
      <c r="B35" s="5"/>
      <c r="C35" s="5"/>
      <c r="D35" s="5"/>
      <c r="E35" s="5"/>
      <c r="F35" s="5"/>
      <c r="G35" s="15"/>
    </row>
    <row r="38" ht="15">
      <c r="B38" s="1" t="s">
        <v>42</v>
      </c>
    </row>
    <row r="54" spans="1:9" ht="15">
      <c r="A54" s="21" t="s">
        <v>45</v>
      </c>
      <c r="B54" s="21"/>
      <c r="C54" s="21"/>
      <c r="D54" s="21"/>
      <c r="E54" s="21"/>
      <c r="F54" s="21"/>
      <c r="G54" s="22"/>
      <c r="H54" s="22"/>
      <c r="I54" s="22"/>
    </row>
    <row r="55" spans="1:9" ht="15">
      <c r="A55" s="23" t="s">
        <v>46</v>
      </c>
      <c r="B55" s="24"/>
      <c r="C55" s="24"/>
      <c r="D55" s="24"/>
      <c r="E55" s="24"/>
      <c r="F55" s="24"/>
      <c r="G55" s="24"/>
      <c r="H55" s="24"/>
      <c r="I55" s="24"/>
    </row>
    <row r="56" spans="1:3" ht="15.75">
      <c r="A56" s="2" t="s">
        <v>16</v>
      </c>
      <c r="B56" s="2"/>
      <c r="C56" s="2">
        <v>1301.6</v>
      </c>
    </row>
    <row r="57" spans="1:7" ht="30">
      <c r="A57" s="3" t="s">
        <v>22</v>
      </c>
      <c r="B57" s="4" t="s">
        <v>55</v>
      </c>
      <c r="C57" s="3" t="s">
        <v>49</v>
      </c>
      <c r="D57" s="3" t="s">
        <v>56</v>
      </c>
      <c r="E57" s="3" t="s">
        <v>58</v>
      </c>
      <c r="F57" s="3" t="s">
        <v>57</v>
      </c>
      <c r="G57" s="14" t="s">
        <v>50</v>
      </c>
    </row>
    <row r="58" spans="1:7" ht="15.75">
      <c r="A58" s="5">
        <v>1</v>
      </c>
      <c r="B58" s="6" t="s">
        <v>5</v>
      </c>
      <c r="C58" s="6"/>
      <c r="D58" s="10">
        <f>SUM(D59:D63)</f>
        <v>45920.448</v>
      </c>
      <c r="E58" s="10">
        <f>SUM(D58/C56)</f>
        <v>35.28</v>
      </c>
      <c r="F58" s="10">
        <f>SUM(F59:F63)</f>
        <v>2.94</v>
      </c>
      <c r="G58" s="15"/>
    </row>
    <row r="59" spans="1:7" ht="15">
      <c r="A59" s="5"/>
      <c r="B59" s="8" t="s">
        <v>1</v>
      </c>
      <c r="C59" s="5" t="s">
        <v>61</v>
      </c>
      <c r="D59" s="7">
        <f>SUM(E59*12)</f>
        <v>12182.975999999999</v>
      </c>
      <c r="E59" s="7">
        <f>SUM(F59*C56)</f>
        <v>1015.2479999999999</v>
      </c>
      <c r="F59" s="7">
        <v>0.78</v>
      </c>
      <c r="G59" s="15" t="s">
        <v>64</v>
      </c>
    </row>
    <row r="60" spans="1:7" ht="15">
      <c r="A60" s="5"/>
      <c r="B60" s="8" t="s">
        <v>2</v>
      </c>
      <c r="C60" s="5" t="s">
        <v>61</v>
      </c>
      <c r="D60" s="7">
        <f>SUM(E60*12)</f>
        <v>6716.255999999999</v>
      </c>
      <c r="E60" s="7">
        <f>SUM(F60*C56)</f>
        <v>559.688</v>
      </c>
      <c r="F60" s="7">
        <v>0.43</v>
      </c>
      <c r="G60" s="15" t="s">
        <v>64</v>
      </c>
    </row>
    <row r="61" spans="1:7" ht="15">
      <c r="A61" s="5"/>
      <c r="B61" s="8" t="s">
        <v>3</v>
      </c>
      <c r="C61" s="5" t="s">
        <v>61</v>
      </c>
      <c r="D61" s="7">
        <f>SUM(E61*12)</f>
        <v>16556.352</v>
      </c>
      <c r="E61" s="7">
        <f>SUM(F61*C56)</f>
        <v>1379.696</v>
      </c>
      <c r="F61" s="7">
        <v>1.06</v>
      </c>
      <c r="G61" s="15" t="s">
        <v>64</v>
      </c>
    </row>
    <row r="62" spans="1:7" ht="15">
      <c r="A62" s="5"/>
      <c r="B62" s="5" t="s">
        <v>4</v>
      </c>
      <c r="C62" s="5" t="s">
        <v>61</v>
      </c>
      <c r="D62" s="7">
        <f>SUM(E62*12)</f>
        <v>5466.719999999999</v>
      </c>
      <c r="E62" s="7">
        <f>SUM(F62*C56)</f>
        <v>455.55999999999995</v>
      </c>
      <c r="F62" s="7">
        <v>0.35</v>
      </c>
      <c r="G62" s="15" t="s">
        <v>64</v>
      </c>
    </row>
    <row r="63" spans="1:7" ht="15">
      <c r="A63" s="5"/>
      <c r="B63" s="5" t="s">
        <v>11</v>
      </c>
      <c r="C63" s="5" t="s">
        <v>61</v>
      </c>
      <c r="D63" s="7">
        <f>SUM(E63*12)</f>
        <v>4998.144</v>
      </c>
      <c r="E63" s="7">
        <f>SUM(F63*C56)</f>
        <v>416.512</v>
      </c>
      <c r="F63" s="7">
        <v>0.32</v>
      </c>
      <c r="G63" s="15" t="s">
        <v>64</v>
      </c>
    </row>
    <row r="64" spans="1:7" ht="15.75">
      <c r="A64" s="5">
        <v>2</v>
      </c>
      <c r="B64" s="6" t="s">
        <v>52</v>
      </c>
      <c r="C64" s="6"/>
      <c r="D64" s="10">
        <f>SUM(C65:D68)</f>
        <v>18430.655999999995</v>
      </c>
      <c r="E64" s="10">
        <f>SUM(E65:E68)</f>
        <v>1535.888</v>
      </c>
      <c r="F64" s="10">
        <f>SUM(F65:F68)</f>
        <v>1.18</v>
      </c>
      <c r="G64" s="15"/>
    </row>
    <row r="65" spans="1:7" ht="15">
      <c r="A65" s="5"/>
      <c r="B65" s="13" t="s">
        <v>53</v>
      </c>
      <c r="C65" s="13" t="s">
        <v>63</v>
      </c>
      <c r="D65" s="7">
        <f>SUM(E65*12)</f>
        <v>1874.3039999999996</v>
      </c>
      <c r="E65" s="7">
        <f>SUM(F65*C56)</f>
        <v>156.19199999999998</v>
      </c>
      <c r="F65" s="7">
        <v>0.12</v>
      </c>
      <c r="G65" s="15" t="s">
        <v>64</v>
      </c>
    </row>
    <row r="66" spans="1:7" ht="15">
      <c r="A66" s="5"/>
      <c r="B66" s="13" t="s">
        <v>54</v>
      </c>
      <c r="C66" s="13" t="s">
        <v>62</v>
      </c>
      <c r="D66" s="7">
        <f>SUM(E66*12)</f>
        <v>624.768</v>
      </c>
      <c r="E66" s="7">
        <f>SUM(F66*C56)</f>
        <v>52.064</v>
      </c>
      <c r="F66" s="7">
        <v>0.04</v>
      </c>
      <c r="G66" s="15" t="s">
        <v>75</v>
      </c>
    </row>
    <row r="67" spans="1:7" ht="15">
      <c r="A67" s="5"/>
      <c r="B67" s="5" t="s">
        <v>47</v>
      </c>
      <c r="C67" s="5" t="s">
        <v>61</v>
      </c>
      <c r="D67" s="7">
        <f>SUM(E67*12)</f>
        <v>6872.447999999999</v>
      </c>
      <c r="E67" s="7">
        <f>SUM(F67*C56)</f>
        <v>572.704</v>
      </c>
      <c r="F67" s="7">
        <v>0.44</v>
      </c>
      <c r="G67" s="15" t="s">
        <v>65</v>
      </c>
    </row>
    <row r="68" spans="1:7" ht="15">
      <c r="A68" s="5"/>
      <c r="B68" s="5" t="s">
        <v>12</v>
      </c>
      <c r="C68" s="5" t="s">
        <v>61</v>
      </c>
      <c r="D68" s="7">
        <f>SUM(E68*12)</f>
        <v>9059.135999999999</v>
      </c>
      <c r="E68" s="7">
        <f>SUM(F68*C56)</f>
        <v>754.9279999999999</v>
      </c>
      <c r="F68" s="7">
        <v>0.58</v>
      </c>
      <c r="G68" s="15" t="s">
        <v>65</v>
      </c>
    </row>
    <row r="69" spans="1:7" ht="15.75">
      <c r="A69" s="5">
        <v>3</v>
      </c>
      <c r="B69" s="6" t="s">
        <v>6</v>
      </c>
      <c r="C69" s="6"/>
      <c r="D69" s="10">
        <f>SUM(D70:D76)</f>
        <v>149944.32</v>
      </c>
      <c r="E69" s="10">
        <f>SUM(E70:E76)</f>
        <v>12495.359999999999</v>
      </c>
      <c r="F69" s="10">
        <f>SUM(F70:F76)</f>
        <v>9.6</v>
      </c>
      <c r="G69" s="15"/>
    </row>
    <row r="70" spans="1:7" ht="15">
      <c r="A70" s="5"/>
      <c r="B70" s="5" t="s">
        <v>59</v>
      </c>
      <c r="C70" s="5" t="s">
        <v>61</v>
      </c>
      <c r="D70" s="7">
        <f>SUM(E70*12)</f>
        <v>11870.591999999999</v>
      </c>
      <c r="E70" s="7">
        <f>SUM(F70*C56)</f>
        <v>989.2159999999999</v>
      </c>
      <c r="F70" s="7">
        <v>0.76</v>
      </c>
      <c r="G70" s="15" t="s">
        <v>64</v>
      </c>
    </row>
    <row r="71" spans="1:7" ht="15">
      <c r="A71" s="5"/>
      <c r="B71" s="5" t="s">
        <v>7</v>
      </c>
      <c r="C71" s="5" t="s">
        <v>61</v>
      </c>
      <c r="D71" s="7">
        <f aca="true" t="shared" si="1" ref="D71:D76">SUM(E71*12)</f>
        <v>10777.247999999998</v>
      </c>
      <c r="E71" s="7">
        <f>SUM(F71*C56)</f>
        <v>898.1039999999998</v>
      </c>
      <c r="F71" s="7">
        <v>0.69</v>
      </c>
      <c r="G71" s="15" t="s">
        <v>64</v>
      </c>
    </row>
    <row r="72" spans="1:7" ht="15">
      <c r="A72" s="5"/>
      <c r="B72" s="5" t="s">
        <v>8</v>
      </c>
      <c r="C72" s="5" t="s">
        <v>61</v>
      </c>
      <c r="D72" s="7">
        <f t="shared" si="1"/>
        <v>1093.344</v>
      </c>
      <c r="E72" s="7">
        <f>SUM(F72*C56)</f>
        <v>91.11200000000001</v>
      </c>
      <c r="F72" s="7">
        <v>0.07</v>
      </c>
      <c r="G72" s="15" t="s">
        <v>64</v>
      </c>
    </row>
    <row r="73" spans="1:7" ht="15">
      <c r="A73" s="5"/>
      <c r="B73" s="5" t="s">
        <v>9</v>
      </c>
      <c r="C73" s="5" t="s">
        <v>61</v>
      </c>
      <c r="D73" s="7">
        <f t="shared" si="1"/>
        <v>1093.344</v>
      </c>
      <c r="E73" s="7">
        <f>SUM(F73*C56)</f>
        <v>91.11200000000001</v>
      </c>
      <c r="F73" s="7">
        <v>0.07</v>
      </c>
      <c r="G73" s="15" t="s">
        <v>65</v>
      </c>
    </row>
    <row r="74" spans="1:7" ht="15">
      <c r="A74" s="5"/>
      <c r="B74" s="5" t="s">
        <v>10</v>
      </c>
      <c r="C74" s="5" t="s">
        <v>61</v>
      </c>
      <c r="D74" s="7">
        <f t="shared" si="1"/>
        <v>76221.696</v>
      </c>
      <c r="E74" s="7">
        <f>SUM(F74*C56)</f>
        <v>6351.807999999999</v>
      </c>
      <c r="F74" s="7">
        <v>4.88</v>
      </c>
      <c r="G74" s="15" t="s">
        <v>64</v>
      </c>
    </row>
    <row r="75" spans="1:7" ht="15">
      <c r="A75" s="5"/>
      <c r="B75" s="5" t="s">
        <v>43</v>
      </c>
      <c r="C75" s="5" t="s">
        <v>61</v>
      </c>
      <c r="D75" s="7">
        <f t="shared" si="1"/>
        <v>5310.528</v>
      </c>
      <c r="E75" s="7">
        <f>SUM(F75*C56)</f>
        <v>442.544</v>
      </c>
      <c r="F75" s="7">
        <v>0.34</v>
      </c>
      <c r="G75" s="15" t="s">
        <v>64</v>
      </c>
    </row>
    <row r="76" spans="1:7" ht="15">
      <c r="A76" s="5"/>
      <c r="B76" s="5" t="s">
        <v>60</v>
      </c>
      <c r="C76" s="5" t="s">
        <v>61</v>
      </c>
      <c r="D76" s="7">
        <f t="shared" si="1"/>
        <v>43577.568</v>
      </c>
      <c r="E76" s="7">
        <f>SUM(F76*C56)</f>
        <v>3631.464</v>
      </c>
      <c r="F76" s="7">
        <v>2.79</v>
      </c>
      <c r="G76" s="15" t="s">
        <v>64</v>
      </c>
    </row>
    <row r="77" spans="1:7" ht="15.75">
      <c r="A77" s="5"/>
      <c r="B77" s="6" t="s">
        <v>14</v>
      </c>
      <c r="C77" s="5"/>
      <c r="D77" s="7">
        <f>SUM(D58+D64+D69)</f>
        <v>214295.424</v>
      </c>
      <c r="E77" s="7">
        <f>SUM(E58+E64+E69)</f>
        <v>14066.527999999998</v>
      </c>
      <c r="F77" s="7">
        <f>SUM(F58+F64+F69)</f>
        <v>13.719999999999999</v>
      </c>
      <c r="G77" s="15"/>
    </row>
    <row r="78" spans="1:7" ht="15.75">
      <c r="A78" s="5">
        <v>6</v>
      </c>
      <c r="B78" s="6" t="s">
        <v>44</v>
      </c>
      <c r="C78" s="6"/>
      <c r="D78" s="7">
        <f>SUM(D77*0.05)</f>
        <v>10714.771200000001</v>
      </c>
      <c r="E78" s="7">
        <f>SUM(E77*0.05)</f>
        <v>703.3263999999999</v>
      </c>
      <c r="F78" s="7">
        <f>SUM(F77*0.05)</f>
        <v>0.6859999999999999</v>
      </c>
      <c r="G78" s="15"/>
    </row>
    <row r="79" spans="1:7" ht="15.75">
      <c r="A79" s="5">
        <v>7</v>
      </c>
      <c r="B79" s="6" t="s">
        <v>13</v>
      </c>
      <c r="C79" s="6"/>
      <c r="D79" s="7">
        <f>SUM(D77*0.01)</f>
        <v>2142.95424</v>
      </c>
      <c r="E79" s="9">
        <f>SUM(E77*0.01)</f>
        <v>140.66528</v>
      </c>
      <c r="F79" s="7">
        <f>SUM(F77*0.01)</f>
        <v>0.1372</v>
      </c>
      <c r="G79" s="15"/>
    </row>
    <row r="80" spans="1:7" ht="15.75">
      <c r="A80" s="5">
        <v>8</v>
      </c>
      <c r="B80" s="6" t="s">
        <v>15</v>
      </c>
      <c r="C80" s="6"/>
      <c r="D80" s="10">
        <f>SUM(D77+D78+D79)</f>
        <v>227153.14943999998</v>
      </c>
      <c r="E80" s="10">
        <f>SUM(E77+E78+E79)</f>
        <v>14910.519679999998</v>
      </c>
      <c r="F80" s="7">
        <f>SUM(F77:F79)</f>
        <v>14.543199999999999</v>
      </c>
      <c r="G80" s="15"/>
    </row>
    <row r="81" spans="1:7" ht="15">
      <c r="A81" s="5"/>
      <c r="B81" s="5"/>
      <c r="C81" s="5"/>
      <c r="D81" s="5"/>
      <c r="E81" s="5"/>
      <c r="F81" s="5"/>
      <c r="G81" s="15"/>
    </row>
    <row r="83" ht="15">
      <c r="B83" s="1" t="s">
        <v>42</v>
      </c>
    </row>
    <row r="95" spans="1:9" ht="15">
      <c r="A95" s="21" t="s">
        <v>45</v>
      </c>
      <c r="B95" s="21"/>
      <c r="C95" s="21"/>
      <c r="D95" s="21"/>
      <c r="E95" s="21"/>
      <c r="F95" s="21"/>
      <c r="G95" s="22"/>
      <c r="H95" s="22"/>
      <c r="I95" s="22"/>
    </row>
    <row r="96" spans="1:9" ht="15">
      <c r="A96" s="23" t="s">
        <v>46</v>
      </c>
      <c r="B96" s="24"/>
      <c r="C96" s="24"/>
      <c r="D96" s="24"/>
      <c r="E96" s="24"/>
      <c r="F96" s="24"/>
      <c r="G96" s="24"/>
      <c r="H96" s="24"/>
      <c r="I96" s="24"/>
    </row>
    <row r="97" spans="1:3" ht="15.75">
      <c r="A97" s="2" t="s">
        <v>17</v>
      </c>
      <c r="B97" s="2"/>
      <c r="C97" s="2">
        <v>1284.5</v>
      </c>
    </row>
    <row r="98" spans="1:7" ht="30">
      <c r="A98" s="3" t="s">
        <v>22</v>
      </c>
      <c r="B98" s="4" t="s">
        <v>55</v>
      </c>
      <c r="C98" s="3" t="s">
        <v>49</v>
      </c>
      <c r="D98" s="3" t="s">
        <v>56</v>
      </c>
      <c r="E98" s="3" t="s">
        <v>58</v>
      </c>
      <c r="F98" s="3" t="s">
        <v>57</v>
      </c>
      <c r="G98" s="14" t="s">
        <v>50</v>
      </c>
    </row>
    <row r="99" spans="1:7" ht="15.75">
      <c r="A99" s="5">
        <v>1</v>
      </c>
      <c r="B99" s="6" t="s">
        <v>5</v>
      </c>
      <c r="C99" s="6"/>
      <c r="D99" s="10">
        <f>SUM(D100:D104)</f>
        <v>45317.16000000001</v>
      </c>
      <c r="E99" s="10">
        <f>SUM(D99/C97)</f>
        <v>35.28000000000001</v>
      </c>
      <c r="F99" s="10">
        <f>SUM(F100:F104)</f>
        <v>2.94</v>
      </c>
      <c r="G99" s="15"/>
    </row>
    <row r="100" spans="1:7" ht="15">
      <c r="A100" s="5"/>
      <c r="B100" s="8" t="s">
        <v>1</v>
      </c>
      <c r="C100" s="5" t="s">
        <v>61</v>
      </c>
      <c r="D100" s="7">
        <f>SUM(E100*12)</f>
        <v>12022.920000000002</v>
      </c>
      <c r="E100" s="7">
        <f>SUM(F100*C97)</f>
        <v>1001.9100000000001</v>
      </c>
      <c r="F100" s="7">
        <v>0.78</v>
      </c>
      <c r="G100" s="15" t="s">
        <v>64</v>
      </c>
    </row>
    <row r="101" spans="1:7" ht="15">
      <c r="A101" s="5"/>
      <c r="B101" s="8" t="s">
        <v>2</v>
      </c>
      <c r="C101" s="5" t="s">
        <v>61</v>
      </c>
      <c r="D101" s="7">
        <f>SUM(E101*12)</f>
        <v>6628.02</v>
      </c>
      <c r="E101" s="7">
        <f>SUM(F101*C97)</f>
        <v>552.335</v>
      </c>
      <c r="F101" s="7">
        <v>0.43</v>
      </c>
      <c r="G101" s="15" t="s">
        <v>64</v>
      </c>
    </row>
    <row r="102" spans="1:7" ht="15">
      <c r="A102" s="5"/>
      <c r="B102" s="8" t="s">
        <v>3</v>
      </c>
      <c r="C102" s="5" t="s">
        <v>61</v>
      </c>
      <c r="D102" s="7">
        <f>SUM(E102*12)</f>
        <v>16338.840000000002</v>
      </c>
      <c r="E102" s="7">
        <f>SUM(F102*C97)</f>
        <v>1361.5700000000002</v>
      </c>
      <c r="F102" s="7">
        <v>1.06</v>
      </c>
      <c r="G102" s="15" t="s">
        <v>64</v>
      </c>
    </row>
    <row r="103" spans="1:7" ht="15">
      <c r="A103" s="5"/>
      <c r="B103" s="5" t="s">
        <v>4</v>
      </c>
      <c r="C103" s="5" t="s">
        <v>61</v>
      </c>
      <c r="D103" s="7">
        <f>SUM(E103*12)</f>
        <v>5394.9</v>
      </c>
      <c r="E103" s="7">
        <f>SUM(F103*C97)</f>
        <v>449.575</v>
      </c>
      <c r="F103" s="7">
        <v>0.35</v>
      </c>
      <c r="G103" s="15" t="s">
        <v>64</v>
      </c>
    </row>
    <row r="104" spans="1:7" ht="15">
      <c r="A104" s="5"/>
      <c r="B104" s="5" t="s">
        <v>11</v>
      </c>
      <c r="C104" s="5" t="s">
        <v>61</v>
      </c>
      <c r="D104" s="7">
        <f>SUM(E104*12)</f>
        <v>4932.4800000000005</v>
      </c>
      <c r="E104" s="7">
        <f>SUM(F104*C97)</f>
        <v>411.04</v>
      </c>
      <c r="F104" s="7">
        <v>0.32</v>
      </c>
      <c r="G104" s="15" t="s">
        <v>64</v>
      </c>
    </row>
    <row r="105" spans="1:7" ht="15.75">
      <c r="A105" s="5">
        <v>2</v>
      </c>
      <c r="B105" s="6" t="s">
        <v>52</v>
      </c>
      <c r="C105" s="6"/>
      <c r="D105" s="10">
        <f>SUM(C106:D109)</f>
        <v>18188.519999999997</v>
      </c>
      <c r="E105" s="10">
        <f>SUM(E106:E109)</f>
        <v>1515.71</v>
      </c>
      <c r="F105" s="10">
        <f>SUM(F106:F109)</f>
        <v>1.18</v>
      </c>
      <c r="G105" s="15"/>
    </row>
    <row r="106" spans="1:7" ht="15">
      <c r="A106" s="5"/>
      <c r="B106" s="13" t="s">
        <v>53</v>
      </c>
      <c r="C106" s="13" t="s">
        <v>63</v>
      </c>
      <c r="D106" s="7">
        <f>SUM(E106*12)</f>
        <v>1849.6799999999998</v>
      </c>
      <c r="E106" s="7">
        <f>SUM(F106*C97)</f>
        <v>154.14</v>
      </c>
      <c r="F106" s="7">
        <v>0.12</v>
      </c>
      <c r="G106" s="15" t="s">
        <v>64</v>
      </c>
    </row>
    <row r="107" spans="1:7" ht="15">
      <c r="A107" s="5"/>
      <c r="B107" s="13" t="s">
        <v>54</v>
      </c>
      <c r="C107" s="13" t="s">
        <v>62</v>
      </c>
      <c r="D107" s="7">
        <f>SUM(E107*12)</f>
        <v>616.5600000000001</v>
      </c>
      <c r="E107" s="7">
        <f>SUM(F107*C97)</f>
        <v>51.38</v>
      </c>
      <c r="F107" s="7">
        <v>0.04</v>
      </c>
      <c r="G107" s="15" t="s">
        <v>75</v>
      </c>
    </row>
    <row r="108" spans="1:7" ht="15">
      <c r="A108" s="5"/>
      <c r="B108" s="5" t="s">
        <v>47</v>
      </c>
      <c r="C108" s="5" t="s">
        <v>61</v>
      </c>
      <c r="D108" s="7">
        <f>SUM(E108*12)</f>
        <v>6782.16</v>
      </c>
      <c r="E108" s="7">
        <f>SUM(F108*C97)</f>
        <v>565.18</v>
      </c>
      <c r="F108" s="7">
        <v>0.44</v>
      </c>
      <c r="G108" s="15" t="s">
        <v>65</v>
      </c>
    </row>
    <row r="109" spans="1:7" ht="15">
      <c r="A109" s="5"/>
      <c r="B109" s="5" t="s">
        <v>12</v>
      </c>
      <c r="C109" s="5" t="s">
        <v>61</v>
      </c>
      <c r="D109" s="7">
        <f>SUM(E109*12)</f>
        <v>8940.119999999999</v>
      </c>
      <c r="E109" s="7">
        <f>SUM(F109*C97)</f>
        <v>745.01</v>
      </c>
      <c r="F109" s="7">
        <v>0.58</v>
      </c>
      <c r="G109" s="15" t="s">
        <v>65</v>
      </c>
    </row>
    <row r="110" spans="1:7" ht="15.75">
      <c r="A110" s="5">
        <v>3</v>
      </c>
      <c r="B110" s="6" t="s">
        <v>6</v>
      </c>
      <c r="C110" s="6"/>
      <c r="D110" s="10">
        <f>SUM(D111:D117)</f>
        <v>147974.39999999997</v>
      </c>
      <c r="E110" s="10">
        <f>SUM(E111:E117)</f>
        <v>12331.2</v>
      </c>
      <c r="F110" s="10">
        <f>SUM(F111:F117)</f>
        <v>9.6</v>
      </c>
      <c r="G110" s="15"/>
    </row>
    <row r="111" spans="1:7" ht="15">
      <c r="A111" s="5"/>
      <c r="B111" s="5" t="s">
        <v>59</v>
      </c>
      <c r="C111" s="5" t="s">
        <v>61</v>
      </c>
      <c r="D111" s="7">
        <f>SUM(E111*12)</f>
        <v>11714.64</v>
      </c>
      <c r="E111" s="7">
        <f>SUM(F111*C97)</f>
        <v>976.22</v>
      </c>
      <c r="F111" s="7">
        <v>0.76</v>
      </c>
      <c r="G111" s="15" t="s">
        <v>64</v>
      </c>
    </row>
    <row r="112" spans="1:7" ht="15">
      <c r="A112" s="5"/>
      <c r="B112" s="5" t="s">
        <v>7</v>
      </c>
      <c r="C112" s="5" t="s">
        <v>61</v>
      </c>
      <c r="D112" s="7">
        <f aca="true" t="shared" si="2" ref="D112:D117">SUM(E112*12)</f>
        <v>10635.66</v>
      </c>
      <c r="E112" s="7">
        <f>SUM(F112*C97)</f>
        <v>886.305</v>
      </c>
      <c r="F112" s="7">
        <v>0.69</v>
      </c>
      <c r="G112" s="15" t="s">
        <v>64</v>
      </c>
    </row>
    <row r="113" spans="1:7" ht="15">
      <c r="A113" s="5"/>
      <c r="B113" s="5" t="s">
        <v>8</v>
      </c>
      <c r="C113" s="5" t="s">
        <v>61</v>
      </c>
      <c r="D113" s="7">
        <f t="shared" si="2"/>
        <v>1078.98</v>
      </c>
      <c r="E113" s="7">
        <f>SUM(F113*C97)</f>
        <v>89.915</v>
      </c>
      <c r="F113" s="7">
        <v>0.07</v>
      </c>
      <c r="G113" s="15" t="s">
        <v>64</v>
      </c>
    </row>
    <row r="114" spans="1:7" ht="15">
      <c r="A114" s="5"/>
      <c r="B114" s="5" t="s">
        <v>9</v>
      </c>
      <c r="C114" s="5" t="s">
        <v>61</v>
      </c>
      <c r="D114" s="7">
        <f t="shared" si="2"/>
        <v>1078.98</v>
      </c>
      <c r="E114" s="7">
        <f>SUM(F114*C97)</f>
        <v>89.915</v>
      </c>
      <c r="F114" s="7">
        <v>0.07</v>
      </c>
      <c r="G114" s="15" t="s">
        <v>65</v>
      </c>
    </row>
    <row r="115" spans="1:7" ht="15">
      <c r="A115" s="5"/>
      <c r="B115" s="5" t="s">
        <v>10</v>
      </c>
      <c r="C115" s="5" t="s">
        <v>61</v>
      </c>
      <c r="D115" s="7">
        <f t="shared" si="2"/>
        <v>75220.31999999999</v>
      </c>
      <c r="E115" s="7">
        <f>SUM(F115*C97)</f>
        <v>6268.36</v>
      </c>
      <c r="F115" s="7">
        <v>4.88</v>
      </c>
      <c r="G115" s="15" t="s">
        <v>64</v>
      </c>
    </row>
    <row r="116" spans="1:7" ht="15">
      <c r="A116" s="5"/>
      <c r="B116" s="5" t="s">
        <v>43</v>
      </c>
      <c r="C116" s="5" t="s">
        <v>61</v>
      </c>
      <c r="D116" s="7">
        <f t="shared" si="2"/>
        <v>5240.76</v>
      </c>
      <c r="E116" s="7">
        <f>SUM(F116*C97)</f>
        <v>436.73</v>
      </c>
      <c r="F116" s="7">
        <v>0.34</v>
      </c>
      <c r="G116" s="15" t="s">
        <v>64</v>
      </c>
    </row>
    <row r="117" spans="1:7" ht="15">
      <c r="A117" s="5"/>
      <c r="B117" s="5" t="s">
        <v>60</v>
      </c>
      <c r="C117" s="5" t="s">
        <v>61</v>
      </c>
      <c r="D117" s="7">
        <f t="shared" si="2"/>
        <v>43005.06</v>
      </c>
      <c r="E117" s="7">
        <f>SUM(F117*C97)</f>
        <v>3583.755</v>
      </c>
      <c r="F117" s="7">
        <v>2.79</v>
      </c>
      <c r="G117" s="15" t="s">
        <v>64</v>
      </c>
    </row>
    <row r="118" spans="1:7" ht="15.75">
      <c r="A118" s="5"/>
      <c r="B118" s="6" t="s">
        <v>14</v>
      </c>
      <c r="C118" s="5"/>
      <c r="D118" s="7">
        <f>SUM(D99+D105+D110)</f>
        <v>211480.07999999996</v>
      </c>
      <c r="E118" s="7">
        <f>SUM(E99+E105+E110)</f>
        <v>13882.19</v>
      </c>
      <c r="F118" s="7">
        <f>SUM(F99+F105+F110)</f>
        <v>13.719999999999999</v>
      </c>
      <c r="G118" s="15"/>
    </row>
    <row r="119" spans="1:7" ht="15.75">
      <c r="A119" s="5">
        <v>6</v>
      </c>
      <c r="B119" s="6" t="s">
        <v>44</v>
      </c>
      <c r="C119" s="6"/>
      <c r="D119" s="7">
        <f>SUM(D118*0.05)</f>
        <v>10574.003999999999</v>
      </c>
      <c r="E119" s="7">
        <f>SUM(E118*0.05)</f>
        <v>694.1095</v>
      </c>
      <c r="F119" s="7">
        <f>SUM(F118*0.05)</f>
        <v>0.6859999999999999</v>
      </c>
      <c r="G119" s="15"/>
    </row>
    <row r="120" spans="1:7" ht="15.75">
      <c r="A120" s="5">
        <v>7</v>
      </c>
      <c r="B120" s="6" t="s">
        <v>13</v>
      </c>
      <c r="C120" s="6"/>
      <c r="D120" s="7">
        <f>SUM(D118*0.01)</f>
        <v>2114.8007999999995</v>
      </c>
      <c r="E120" s="9">
        <f>SUM(E118*0.01)</f>
        <v>138.8219</v>
      </c>
      <c r="F120" s="7">
        <f>SUM(F118*0.01)</f>
        <v>0.1372</v>
      </c>
      <c r="G120" s="15"/>
    </row>
    <row r="121" spans="1:7" ht="15.75">
      <c r="A121" s="5">
        <v>8</v>
      </c>
      <c r="B121" s="6" t="s">
        <v>15</v>
      </c>
      <c r="C121" s="6"/>
      <c r="D121" s="10">
        <f>SUM(D118+D119+D120)</f>
        <v>224168.88479999994</v>
      </c>
      <c r="E121" s="10">
        <f>SUM(E118+E119+E120)</f>
        <v>14715.121400000002</v>
      </c>
      <c r="F121" s="7">
        <f>SUM(F118:F120)</f>
        <v>14.543199999999999</v>
      </c>
      <c r="G121" s="15"/>
    </row>
    <row r="125" ht="15">
      <c r="B125" s="1" t="s">
        <v>42</v>
      </c>
    </row>
    <row r="137" spans="1:9" ht="15">
      <c r="A137" s="21" t="s">
        <v>45</v>
      </c>
      <c r="B137" s="21"/>
      <c r="C137" s="21"/>
      <c r="D137" s="21"/>
      <c r="E137" s="21"/>
      <c r="F137" s="21"/>
      <c r="G137" s="22"/>
      <c r="H137" s="22"/>
      <c r="I137" s="22"/>
    </row>
    <row r="138" spans="1:9" ht="15">
      <c r="A138" s="23" t="s">
        <v>46</v>
      </c>
      <c r="B138" s="24"/>
      <c r="C138" s="24"/>
      <c r="D138" s="24"/>
      <c r="E138" s="24"/>
      <c r="F138" s="24"/>
      <c r="G138" s="24"/>
      <c r="H138" s="24"/>
      <c r="I138" s="24"/>
    </row>
    <row r="139" spans="1:3" ht="15.75">
      <c r="A139" s="2" t="s">
        <v>18</v>
      </c>
      <c r="B139" s="2"/>
      <c r="C139" s="2">
        <v>946.2</v>
      </c>
    </row>
    <row r="140" spans="1:7" ht="30">
      <c r="A140" s="3" t="s">
        <v>22</v>
      </c>
      <c r="B140" s="4" t="s">
        <v>55</v>
      </c>
      <c r="C140" s="3" t="s">
        <v>49</v>
      </c>
      <c r="D140" s="3" t="s">
        <v>56</v>
      </c>
      <c r="E140" s="3" t="s">
        <v>58</v>
      </c>
      <c r="F140" s="3" t="s">
        <v>57</v>
      </c>
      <c r="G140" s="14" t="s">
        <v>50</v>
      </c>
    </row>
    <row r="141" spans="1:7" ht="15.75">
      <c r="A141" s="5">
        <v>1</v>
      </c>
      <c r="B141" s="6" t="s">
        <v>5</v>
      </c>
      <c r="C141" s="6"/>
      <c r="D141" s="10">
        <f>SUM(D142:D146)</f>
        <v>33381.936</v>
      </c>
      <c r="E141" s="10">
        <f>SUM(D141/C139)</f>
        <v>35.28</v>
      </c>
      <c r="F141" s="10">
        <f>SUM(F142:F146)</f>
        <v>2.94</v>
      </c>
      <c r="G141" s="15"/>
    </row>
    <row r="142" spans="1:7" ht="15">
      <c r="A142" s="5"/>
      <c r="B142" s="8" t="s">
        <v>1</v>
      </c>
      <c r="C142" s="5" t="s">
        <v>61</v>
      </c>
      <c r="D142" s="7">
        <f>SUM(E142*12)</f>
        <v>8856.432</v>
      </c>
      <c r="E142" s="7">
        <f>SUM(F142*C139)</f>
        <v>738.0360000000001</v>
      </c>
      <c r="F142" s="7">
        <v>0.78</v>
      </c>
      <c r="G142" s="15" t="s">
        <v>64</v>
      </c>
    </row>
    <row r="143" spans="1:7" ht="15">
      <c r="A143" s="5"/>
      <c r="B143" s="8" t="s">
        <v>2</v>
      </c>
      <c r="C143" s="5" t="s">
        <v>61</v>
      </c>
      <c r="D143" s="7">
        <f>SUM(E143*12)</f>
        <v>4882.392</v>
      </c>
      <c r="E143" s="7">
        <f>SUM(F143*C139)</f>
        <v>406.866</v>
      </c>
      <c r="F143" s="7">
        <v>0.43</v>
      </c>
      <c r="G143" s="15" t="s">
        <v>64</v>
      </c>
    </row>
    <row r="144" spans="1:7" ht="15">
      <c r="A144" s="5"/>
      <c r="B144" s="8" t="s">
        <v>3</v>
      </c>
      <c r="C144" s="5" t="s">
        <v>61</v>
      </c>
      <c r="D144" s="7">
        <f>SUM(E144*12)</f>
        <v>12035.664</v>
      </c>
      <c r="E144" s="7">
        <f>SUM(F144*C139)</f>
        <v>1002.9720000000001</v>
      </c>
      <c r="F144" s="7">
        <v>1.06</v>
      </c>
      <c r="G144" s="15" t="s">
        <v>64</v>
      </c>
    </row>
    <row r="145" spans="1:7" ht="15">
      <c r="A145" s="5"/>
      <c r="B145" s="5" t="s">
        <v>4</v>
      </c>
      <c r="C145" s="5" t="s">
        <v>61</v>
      </c>
      <c r="D145" s="7">
        <f>SUM(E145*12)</f>
        <v>3974.04</v>
      </c>
      <c r="E145" s="7">
        <f>SUM(F145*C139)</f>
        <v>331.17</v>
      </c>
      <c r="F145" s="7">
        <v>0.35</v>
      </c>
      <c r="G145" s="15" t="s">
        <v>64</v>
      </c>
    </row>
    <row r="146" spans="1:7" ht="15">
      <c r="A146" s="5"/>
      <c r="B146" s="5" t="s">
        <v>11</v>
      </c>
      <c r="C146" s="5" t="s">
        <v>61</v>
      </c>
      <c r="D146" s="7">
        <f>SUM(E146*12)</f>
        <v>3633.4080000000004</v>
      </c>
      <c r="E146" s="7">
        <f>SUM(F146*C139)</f>
        <v>302.78400000000005</v>
      </c>
      <c r="F146" s="7">
        <v>0.32</v>
      </c>
      <c r="G146" s="15" t="s">
        <v>64</v>
      </c>
    </row>
    <row r="147" spans="1:7" ht="15.75">
      <c r="A147" s="5">
        <v>2</v>
      </c>
      <c r="B147" s="6" t="s">
        <v>52</v>
      </c>
      <c r="C147" s="6"/>
      <c r="D147" s="10">
        <f>SUM(C148:D151)</f>
        <v>13398.192000000001</v>
      </c>
      <c r="E147" s="10">
        <f>SUM(E148:E151)</f>
        <v>1116.516</v>
      </c>
      <c r="F147" s="10">
        <f>SUM(F148:F151)</f>
        <v>1.18</v>
      </c>
      <c r="G147" s="15"/>
    </row>
    <row r="148" spans="1:7" ht="15">
      <c r="A148" s="5"/>
      <c r="B148" s="13" t="s">
        <v>53</v>
      </c>
      <c r="C148" s="13" t="s">
        <v>63</v>
      </c>
      <c r="D148" s="7">
        <f>SUM(E148*12)</f>
        <v>1362.528</v>
      </c>
      <c r="E148" s="7">
        <f>SUM(F148*C139)</f>
        <v>113.544</v>
      </c>
      <c r="F148" s="7">
        <v>0.12</v>
      </c>
      <c r="G148" s="15" t="s">
        <v>64</v>
      </c>
    </row>
    <row r="149" spans="1:7" ht="15">
      <c r="A149" s="5"/>
      <c r="B149" s="13" t="s">
        <v>54</v>
      </c>
      <c r="C149" s="13" t="s">
        <v>62</v>
      </c>
      <c r="D149" s="7">
        <f>SUM(E149*12)</f>
        <v>454.17600000000004</v>
      </c>
      <c r="E149" s="7">
        <f>SUM(F149*C139)</f>
        <v>37.848000000000006</v>
      </c>
      <c r="F149" s="7">
        <v>0.04</v>
      </c>
      <c r="G149" s="15" t="s">
        <v>75</v>
      </c>
    </row>
    <row r="150" spans="1:7" ht="15">
      <c r="A150" s="5"/>
      <c r="B150" s="5" t="s">
        <v>47</v>
      </c>
      <c r="C150" s="5" t="s">
        <v>61</v>
      </c>
      <c r="D150" s="7">
        <f>SUM(E150*12)</f>
        <v>4995.936000000001</v>
      </c>
      <c r="E150" s="7">
        <f>SUM(F150*C139)</f>
        <v>416.32800000000003</v>
      </c>
      <c r="F150" s="7">
        <v>0.44</v>
      </c>
      <c r="G150" s="15" t="s">
        <v>65</v>
      </c>
    </row>
    <row r="151" spans="1:7" ht="15">
      <c r="A151" s="5"/>
      <c r="B151" s="5" t="s">
        <v>12</v>
      </c>
      <c r="C151" s="5" t="s">
        <v>61</v>
      </c>
      <c r="D151" s="7">
        <f>SUM(E151*12)</f>
        <v>6585.552</v>
      </c>
      <c r="E151" s="7">
        <f>SUM(F151*C139)</f>
        <v>548.7959999999999</v>
      </c>
      <c r="F151" s="7">
        <v>0.58</v>
      </c>
      <c r="G151" s="15" t="s">
        <v>65</v>
      </c>
    </row>
    <row r="152" spans="1:7" ht="15.75">
      <c r="A152" s="5">
        <v>3</v>
      </c>
      <c r="B152" s="6" t="s">
        <v>6</v>
      </c>
      <c r="C152" s="6"/>
      <c r="D152" s="10">
        <f>SUM(D153:D159)</f>
        <v>109002.24</v>
      </c>
      <c r="E152" s="10">
        <f>SUM(E153:E159)</f>
        <v>9083.52</v>
      </c>
      <c r="F152" s="10">
        <f>SUM(F153:F159)</f>
        <v>9.6</v>
      </c>
      <c r="G152" s="15"/>
    </row>
    <row r="153" spans="1:7" ht="15">
      <c r="A153" s="5"/>
      <c r="B153" s="5" t="s">
        <v>59</v>
      </c>
      <c r="C153" s="5" t="s">
        <v>61</v>
      </c>
      <c r="D153" s="7">
        <f>SUM(E153*12)</f>
        <v>8629.344000000001</v>
      </c>
      <c r="E153" s="7">
        <f>SUM(F153*C139)</f>
        <v>719.1120000000001</v>
      </c>
      <c r="F153" s="7">
        <v>0.76</v>
      </c>
      <c r="G153" s="15" t="s">
        <v>64</v>
      </c>
    </row>
    <row r="154" spans="1:7" ht="15">
      <c r="A154" s="5"/>
      <c r="B154" s="5" t="s">
        <v>7</v>
      </c>
      <c r="C154" s="5" t="s">
        <v>61</v>
      </c>
      <c r="D154" s="7">
        <f aca="true" t="shared" si="3" ref="D154:D159">SUM(E154*12)</f>
        <v>7834.535999999999</v>
      </c>
      <c r="E154" s="7">
        <f>SUM(F154*C139)</f>
        <v>652.8779999999999</v>
      </c>
      <c r="F154" s="7">
        <v>0.69</v>
      </c>
      <c r="G154" s="15" t="s">
        <v>64</v>
      </c>
    </row>
    <row r="155" spans="1:7" ht="15">
      <c r="A155" s="5"/>
      <c r="B155" s="5" t="s">
        <v>8</v>
      </c>
      <c r="C155" s="5" t="s">
        <v>61</v>
      </c>
      <c r="D155" s="7">
        <f t="shared" si="3"/>
        <v>794.8080000000001</v>
      </c>
      <c r="E155" s="7">
        <f>SUM(F155*C139)</f>
        <v>66.23400000000001</v>
      </c>
      <c r="F155" s="7">
        <v>0.07</v>
      </c>
      <c r="G155" s="15" t="s">
        <v>64</v>
      </c>
    </row>
    <row r="156" spans="1:7" ht="15">
      <c r="A156" s="5"/>
      <c r="B156" s="5" t="s">
        <v>9</v>
      </c>
      <c r="C156" s="5" t="s">
        <v>61</v>
      </c>
      <c r="D156" s="7">
        <f t="shared" si="3"/>
        <v>794.8080000000001</v>
      </c>
      <c r="E156" s="7">
        <f>SUM(F156*C139)</f>
        <v>66.23400000000001</v>
      </c>
      <c r="F156" s="7">
        <v>0.07</v>
      </c>
      <c r="G156" s="15" t="s">
        <v>65</v>
      </c>
    </row>
    <row r="157" spans="1:7" ht="15">
      <c r="A157" s="5"/>
      <c r="B157" s="5" t="s">
        <v>10</v>
      </c>
      <c r="C157" s="5" t="s">
        <v>61</v>
      </c>
      <c r="D157" s="7">
        <f t="shared" si="3"/>
        <v>55409.472</v>
      </c>
      <c r="E157" s="7">
        <f>SUM(F157*C139)</f>
        <v>4617.456</v>
      </c>
      <c r="F157" s="7">
        <v>4.88</v>
      </c>
      <c r="G157" s="15" t="s">
        <v>64</v>
      </c>
    </row>
    <row r="158" spans="1:7" ht="15">
      <c r="A158" s="5"/>
      <c r="B158" s="5" t="s">
        <v>43</v>
      </c>
      <c r="C158" s="5" t="s">
        <v>61</v>
      </c>
      <c r="D158" s="7">
        <f t="shared" si="3"/>
        <v>3860.496</v>
      </c>
      <c r="E158" s="7">
        <f>SUM(F158*C139)</f>
        <v>321.708</v>
      </c>
      <c r="F158" s="7">
        <v>0.34</v>
      </c>
      <c r="G158" s="15" t="s">
        <v>64</v>
      </c>
    </row>
    <row r="159" spans="1:7" ht="15">
      <c r="A159" s="5"/>
      <c r="B159" s="5" t="s">
        <v>60</v>
      </c>
      <c r="C159" s="5" t="s">
        <v>61</v>
      </c>
      <c r="D159" s="7">
        <f t="shared" si="3"/>
        <v>31678.776</v>
      </c>
      <c r="E159" s="7">
        <f>SUM(F159*C139)</f>
        <v>2639.898</v>
      </c>
      <c r="F159" s="7">
        <v>2.79</v>
      </c>
      <c r="G159" s="15" t="s">
        <v>64</v>
      </c>
    </row>
    <row r="160" spans="1:7" ht="15.75">
      <c r="A160" s="5"/>
      <c r="B160" s="6" t="s">
        <v>14</v>
      </c>
      <c r="C160" s="5"/>
      <c r="D160" s="7">
        <f>SUM(D141+D147+D152)</f>
        <v>155782.36800000002</v>
      </c>
      <c r="E160" s="7">
        <f>SUM(E141+E147+E152)</f>
        <v>10235.316</v>
      </c>
      <c r="F160" s="7">
        <f>SUM(F141+F147+F152)</f>
        <v>13.719999999999999</v>
      </c>
      <c r="G160" s="15"/>
    </row>
    <row r="161" spans="1:7" ht="15.75">
      <c r="A161" s="5">
        <v>6</v>
      </c>
      <c r="B161" s="6" t="s">
        <v>44</v>
      </c>
      <c r="C161" s="6"/>
      <c r="D161" s="7">
        <f>SUM(D160*0.05)</f>
        <v>7789.118400000001</v>
      </c>
      <c r="E161" s="7">
        <f>SUM(E160*0.05)</f>
        <v>511.76580000000007</v>
      </c>
      <c r="F161" s="7">
        <f>SUM(F160*0.05)</f>
        <v>0.6859999999999999</v>
      </c>
      <c r="G161" s="15"/>
    </row>
    <row r="162" spans="1:7" ht="15.75">
      <c r="A162" s="5">
        <v>7</v>
      </c>
      <c r="B162" s="6" t="s">
        <v>13</v>
      </c>
      <c r="C162" s="6"/>
      <c r="D162" s="7">
        <f>SUM(D160*0.01)</f>
        <v>1557.8236800000002</v>
      </c>
      <c r="E162" s="9">
        <f>SUM(E160*0.01)</f>
        <v>102.35316</v>
      </c>
      <c r="F162" s="7">
        <f>SUM(F160*0.01)</f>
        <v>0.1372</v>
      </c>
      <c r="G162" s="15"/>
    </row>
    <row r="163" spans="1:7" ht="15.75">
      <c r="A163" s="5">
        <v>8</v>
      </c>
      <c r="B163" s="6" t="s">
        <v>15</v>
      </c>
      <c r="C163" s="6"/>
      <c r="D163" s="10">
        <f>SUM(D160+D161+D162)</f>
        <v>165129.31008000002</v>
      </c>
      <c r="E163" s="10">
        <f>SUM(E160+E161+E162)</f>
        <v>10849.43496</v>
      </c>
      <c r="F163" s="7">
        <f>SUM(F160:F162)</f>
        <v>14.543199999999999</v>
      </c>
      <c r="G163" s="15"/>
    </row>
    <row r="167" ht="15">
      <c r="B167" s="1" t="s">
        <v>42</v>
      </c>
    </row>
    <row r="170" spans="1:9" ht="15">
      <c r="A170" s="21" t="s">
        <v>45</v>
      </c>
      <c r="B170" s="21"/>
      <c r="C170" s="21"/>
      <c r="D170" s="21"/>
      <c r="E170" s="21"/>
      <c r="F170" s="21"/>
      <c r="G170" s="22"/>
      <c r="H170" s="22"/>
      <c r="I170" s="22"/>
    </row>
    <row r="171" spans="1:9" ht="15">
      <c r="A171" s="23" t="s">
        <v>46</v>
      </c>
      <c r="B171" s="24"/>
      <c r="C171" s="24"/>
      <c r="D171" s="24"/>
      <c r="E171" s="24"/>
      <c r="F171" s="24"/>
      <c r="G171" s="24"/>
      <c r="H171" s="24"/>
      <c r="I171" s="24"/>
    </row>
    <row r="172" spans="1:3" ht="15.75">
      <c r="A172" s="2" t="s">
        <v>19</v>
      </c>
      <c r="B172" s="2"/>
      <c r="C172" s="2">
        <v>887.6</v>
      </c>
    </row>
    <row r="173" spans="1:7" ht="30">
      <c r="A173" s="3" t="s">
        <v>22</v>
      </c>
      <c r="B173" s="4" t="s">
        <v>55</v>
      </c>
      <c r="C173" s="3" t="s">
        <v>49</v>
      </c>
      <c r="D173" s="3" t="s">
        <v>56</v>
      </c>
      <c r="E173" s="3" t="s">
        <v>58</v>
      </c>
      <c r="F173" s="3" t="s">
        <v>57</v>
      </c>
      <c r="G173" s="14" t="s">
        <v>50</v>
      </c>
    </row>
    <row r="174" spans="1:7" ht="15.75">
      <c r="A174" s="5">
        <v>1</v>
      </c>
      <c r="B174" s="6" t="s">
        <v>5</v>
      </c>
      <c r="C174" s="6"/>
      <c r="D174" s="10">
        <f>SUM(D175:D179)</f>
        <v>31314.528000000002</v>
      </c>
      <c r="E174" s="10">
        <f>SUM(D174/C172)</f>
        <v>35.28</v>
      </c>
      <c r="F174" s="10">
        <f>SUM(F175:F179)</f>
        <v>2.94</v>
      </c>
      <c r="G174" s="15"/>
    </row>
    <row r="175" spans="1:7" ht="15">
      <c r="A175" s="5"/>
      <c r="B175" s="8" t="s">
        <v>1</v>
      </c>
      <c r="C175" s="5" t="s">
        <v>61</v>
      </c>
      <c r="D175" s="7">
        <f>SUM(E175*12)</f>
        <v>8307.936000000002</v>
      </c>
      <c r="E175" s="7">
        <f>SUM(F175*C172)</f>
        <v>692.3280000000001</v>
      </c>
      <c r="F175" s="7">
        <v>0.78</v>
      </c>
      <c r="G175" s="15" t="s">
        <v>64</v>
      </c>
    </row>
    <row r="176" spans="1:7" ht="15">
      <c r="A176" s="5"/>
      <c r="B176" s="8" t="s">
        <v>2</v>
      </c>
      <c r="C176" s="5" t="s">
        <v>61</v>
      </c>
      <c r="D176" s="7">
        <f>SUM(E176*12)</f>
        <v>4580.016</v>
      </c>
      <c r="E176" s="7">
        <f>SUM(F176*C172)</f>
        <v>381.668</v>
      </c>
      <c r="F176" s="7">
        <v>0.43</v>
      </c>
      <c r="G176" s="15" t="s">
        <v>64</v>
      </c>
    </row>
    <row r="177" spans="1:7" ht="15">
      <c r="A177" s="5"/>
      <c r="B177" s="8" t="s">
        <v>3</v>
      </c>
      <c r="C177" s="5" t="s">
        <v>61</v>
      </c>
      <c r="D177" s="7">
        <f>SUM(E177*12)</f>
        <v>11290.272</v>
      </c>
      <c r="E177" s="7">
        <f>SUM(F177*C172)</f>
        <v>940.8560000000001</v>
      </c>
      <c r="F177" s="7">
        <v>1.06</v>
      </c>
      <c r="G177" s="15" t="s">
        <v>64</v>
      </c>
    </row>
    <row r="178" spans="1:7" ht="15">
      <c r="A178" s="5"/>
      <c r="B178" s="5" t="s">
        <v>4</v>
      </c>
      <c r="C178" s="5" t="s">
        <v>61</v>
      </c>
      <c r="D178" s="7">
        <f>SUM(E178*12)</f>
        <v>3727.9199999999996</v>
      </c>
      <c r="E178" s="7">
        <f>SUM(F178*C172)</f>
        <v>310.65999999999997</v>
      </c>
      <c r="F178" s="7">
        <v>0.35</v>
      </c>
      <c r="G178" s="15" t="s">
        <v>64</v>
      </c>
    </row>
    <row r="179" spans="1:7" ht="15">
      <c r="A179" s="5"/>
      <c r="B179" s="5" t="s">
        <v>11</v>
      </c>
      <c r="C179" s="5" t="s">
        <v>61</v>
      </c>
      <c r="D179" s="7">
        <f>SUM(E179*12)</f>
        <v>3408.3840000000005</v>
      </c>
      <c r="E179" s="7">
        <f>SUM(F179*C172)</f>
        <v>284.03200000000004</v>
      </c>
      <c r="F179" s="7">
        <v>0.32</v>
      </c>
      <c r="G179" s="15" t="s">
        <v>64</v>
      </c>
    </row>
    <row r="180" spans="1:7" ht="15.75">
      <c r="A180" s="5">
        <v>2</v>
      </c>
      <c r="B180" s="6" t="s">
        <v>52</v>
      </c>
      <c r="C180" s="6"/>
      <c r="D180" s="10">
        <f>SUM(C181:D184)</f>
        <v>12568.416000000001</v>
      </c>
      <c r="E180" s="10">
        <f>SUM(E181:E184)</f>
        <v>1047.368</v>
      </c>
      <c r="F180" s="10">
        <f>SUM(F181:F184)</f>
        <v>1.18</v>
      </c>
      <c r="G180" s="15"/>
    </row>
    <row r="181" spans="1:7" ht="15">
      <c r="A181" s="5"/>
      <c r="B181" s="13" t="s">
        <v>53</v>
      </c>
      <c r="C181" s="13" t="s">
        <v>63</v>
      </c>
      <c r="D181" s="7">
        <f>SUM(E181*12)</f>
        <v>1278.144</v>
      </c>
      <c r="E181" s="7">
        <f>SUM(F181*C172)</f>
        <v>106.512</v>
      </c>
      <c r="F181" s="7">
        <v>0.12</v>
      </c>
      <c r="G181" s="15" t="s">
        <v>64</v>
      </c>
    </row>
    <row r="182" spans="1:7" ht="15">
      <c r="A182" s="5"/>
      <c r="B182" s="13" t="s">
        <v>54</v>
      </c>
      <c r="C182" s="13" t="s">
        <v>62</v>
      </c>
      <c r="D182" s="7">
        <f>SUM(E182*12)</f>
        <v>426.04800000000006</v>
      </c>
      <c r="E182" s="7">
        <f>SUM(F182*C172)</f>
        <v>35.504000000000005</v>
      </c>
      <c r="F182" s="7">
        <v>0.04</v>
      </c>
      <c r="G182" s="15" t="s">
        <v>75</v>
      </c>
    </row>
    <row r="183" spans="1:7" ht="15">
      <c r="A183" s="5"/>
      <c r="B183" s="5" t="s">
        <v>47</v>
      </c>
      <c r="C183" s="5" t="s">
        <v>61</v>
      </c>
      <c r="D183" s="7">
        <f>SUM(E183*12)</f>
        <v>4686.528</v>
      </c>
      <c r="E183" s="7">
        <f>SUM(F183*C172)</f>
        <v>390.54400000000004</v>
      </c>
      <c r="F183" s="7">
        <v>0.44</v>
      </c>
      <c r="G183" s="15" t="s">
        <v>65</v>
      </c>
    </row>
    <row r="184" spans="1:7" ht="15">
      <c r="A184" s="5"/>
      <c r="B184" s="5" t="s">
        <v>12</v>
      </c>
      <c r="C184" s="5" t="s">
        <v>61</v>
      </c>
      <c r="D184" s="7">
        <f>SUM(E184*12)</f>
        <v>6177.696</v>
      </c>
      <c r="E184" s="7">
        <f>SUM(F184*C172)</f>
        <v>514.808</v>
      </c>
      <c r="F184" s="7">
        <v>0.58</v>
      </c>
      <c r="G184" s="15" t="s">
        <v>65</v>
      </c>
    </row>
    <row r="185" spans="1:7" ht="15.75">
      <c r="A185" s="5">
        <v>3</v>
      </c>
      <c r="B185" s="6" t="s">
        <v>6</v>
      </c>
      <c r="C185" s="6"/>
      <c r="D185" s="10">
        <f>SUM(D186:D192)</f>
        <v>102251.51999999999</v>
      </c>
      <c r="E185" s="10">
        <f>SUM(E186:E192)</f>
        <v>8520.960000000001</v>
      </c>
      <c r="F185" s="10">
        <f>SUM(F186:F192)</f>
        <v>9.6</v>
      </c>
      <c r="G185" s="15"/>
    </row>
    <row r="186" spans="1:7" ht="15">
      <c r="A186" s="5"/>
      <c r="B186" s="5" t="s">
        <v>59</v>
      </c>
      <c r="C186" s="5" t="s">
        <v>61</v>
      </c>
      <c r="D186" s="7">
        <f>SUM(E186*12)</f>
        <v>8094.912</v>
      </c>
      <c r="E186" s="7">
        <f>SUM(F186*C172)</f>
        <v>674.576</v>
      </c>
      <c r="F186" s="7">
        <v>0.76</v>
      </c>
      <c r="G186" s="15" t="s">
        <v>64</v>
      </c>
    </row>
    <row r="187" spans="1:7" ht="15">
      <c r="A187" s="5"/>
      <c r="B187" s="5" t="s">
        <v>7</v>
      </c>
      <c r="C187" s="5" t="s">
        <v>61</v>
      </c>
      <c r="D187" s="7">
        <f aca="true" t="shared" si="4" ref="D187:D192">SUM(E187*12)</f>
        <v>7349.3279999999995</v>
      </c>
      <c r="E187" s="7">
        <f>SUM(F187*C172)</f>
        <v>612.444</v>
      </c>
      <c r="F187" s="7">
        <v>0.69</v>
      </c>
      <c r="G187" s="15" t="s">
        <v>64</v>
      </c>
    </row>
    <row r="188" spans="1:7" ht="15">
      <c r="A188" s="5"/>
      <c r="B188" s="5" t="s">
        <v>8</v>
      </c>
      <c r="C188" s="5" t="s">
        <v>61</v>
      </c>
      <c r="D188" s="7">
        <f t="shared" si="4"/>
        <v>745.5840000000001</v>
      </c>
      <c r="E188" s="7">
        <f>SUM(F188*C172)</f>
        <v>62.132000000000005</v>
      </c>
      <c r="F188" s="7">
        <v>0.07</v>
      </c>
      <c r="G188" s="15" t="s">
        <v>64</v>
      </c>
    </row>
    <row r="189" spans="1:7" ht="15">
      <c r="A189" s="5"/>
      <c r="B189" s="5" t="s">
        <v>9</v>
      </c>
      <c r="C189" s="5" t="s">
        <v>61</v>
      </c>
      <c r="D189" s="7">
        <f t="shared" si="4"/>
        <v>745.5840000000001</v>
      </c>
      <c r="E189" s="7">
        <f>SUM(F189*C172)</f>
        <v>62.132000000000005</v>
      </c>
      <c r="F189" s="7">
        <v>0.07</v>
      </c>
      <c r="G189" s="15" t="s">
        <v>65</v>
      </c>
    </row>
    <row r="190" spans="1:7" ht="15">
      <c r="A190" s="5"/>
      <c r="B190" s="5" t="s">
        <v>10</v>
      </c>
      <c r="C190" s="5" t="s">
        <v>61</v>
      </c>
      <c r="D190" s="7">
        <f t="shared" si="4"/>
        <v>51977.856</v>
      </c>
      <c r="E190" s="7">
        <f>SUM(F190*C172)</f>
        <v>4331.488</v>
      </c>
      <c r="F190" s="7">
        <v>4.88</v>
      </c>
      <c r="G190" s="15" t="s">
        <v>64</v>
      </c>
    </row>
    <row r="191" spans="1:7" ht="15">
      <c r="A191" s="5"/>
      <c r="B191" s="5" t="s">
        <v>43</v>
      </c>
      <c r="C191" s="5" t="s">
        <v>61</v>
      </c>
      <c r="D191" s="7">
        <f t="shared" si="4"/>
        <v>3621.4080000000004</v>
      </c>
      <c r="E191" s="7">
        <f>SUM(F191*C172)</f>
        <v>301.78400000000005</v>
      </c>
      <c r="F191" s="7">
        <v>0.34</v>
      </c>
      <c r="G191" s="15" t="s">
        <v>64</v>
      </c>
    </row>
    <row r="192" spans="1:7" ht="15">
      <c r="A192" s="5"/>
      <c r="B192" s="5" t="s">
        <v>60</v>
      </c>
      <c r="C192" s="5" t="s">
        <v>61</v>
      </c>
      <c r="D192" s="7">
        <f t="shared" si="4"/>
        <v>29716.847999999998</v>
      </c>
      <c r="E192" s="7">
        <f>SUM(F192*C172)</f>
        <v>2476.404</v>
      </c>
      <c r="F192" s="7">
        <v>2.79</v>
      </c>
      <c r="G192" s="15" t="s">
        <v>64</v>
      </c>
    </row>
    <row r="193" spans="1:7" ht="15.75">
      <c r="A193" s="5"/>
      <c r="B193" s="6" t="s">
        <v>14</v>
      </c>
      <c r="C193" s="5"/>
      <c r="D193" s="7">
        <f>SUM(D174+D180+D185)</f>
        <v>146134.46399999998</v>
      </c>
      <c r="E193" s="7">
        <f>SUM(E174+E180+E185)</f>
        <v>9603.608</v>
      </c>
      <c r="F193" s="7">
        <f>SUM(F174+F180+F185)</f>
        <v>13.719999999999999</v>
      </c>
      <c r="G193" s="15"/>
    </row>
    <row r="194" spans="1:7" ht="15.75">
      <c r="A194" s="5">
        <v>6</v>
      </c>
      <c r="B194" s="6" t="s">
        <v>44</v>
      </c>
      <c r="C194" s="6"/>
      <c r="D194" s="7">
        <f>SUM(D193*0.05)</f>
        <v>7306.723199999999</v>
      </c>
      <c r="E194" s="7">
        <f>SUM(E193*0.05)</f>
        <v>480.1804</v>
      </c>
      <c r="F194" s="7">
        <f>SUM(F193*0.05)</f>
        <v>0.6859999999999999</v>
      </c>
      <c r="G194" s="15"/>
    </row>
    <row r="195" spans="1:7" ht="15.75">
      <c r="A195" s="5">
        <v>7</v>
      </c>
      <c r="B195" s="6" t="s">
        <v>13</v>
      </c>
      <c r="C195" s="6"/>
      <c r="D195" s="7">
        <f>SUM(D193*0.01)</f>
        <v>1461.3446399999998</v>
      </c>
      <c r="E195" s="9">
        <f>SUM(E193*0.01)</f>
        <v>96.03608</v>
      </c>
      <c r="F195" s="7">
        <f>SUM(F193*0.01)</f>
        <v>0.1372</v>
      </c>
      <c r="G195" s="15"/>
    </row>
    <row r="196" spans="1:7" ht="15.75">
      <c r="A196" s="5">
        <v>8</v>
      </c>
      <c r="B196" s="6" t="s">
        <v>15</v>
      </c>
      <c r="C196" s="6"/>
      <c r="D196" s="10">
        <f>SUM(D193+D194+D195)</f>
        <v>154902.53183999998</v>
      </c>
      <c r="E196" s="10">
        <f>SUM(E193+E194+E195)</f>
        <v>10179.82448</v>
      </c>
      <c r="F196" s="7">
        <f>SUM(F193:F195)</f>
        <v>14.543199999999999</v>
      </c>
      <c r="G196" s="15"/>
    </row>
    <row r="200" ht="15">
      <c r="B200" s="1" t="s">
        <v>42</v>
      </c>
    </row>
    <row r="203" spans="1:9" ht="15">
      <c r="A203" s="21" t="s">
        <v>45</v>
      </c>
      <c r="B203" s="21"/>
      <c r="C203" s="21"/>
      <c r="D203" s="21"/>
      <c r="E203" s="21"/>
      <c r="F203" s="21"/>
      <c r="G203" s="22"/>
      <c r="H203" s="22"/>
      <c r="I203" s="22"/>
    </row>
    <row r="204" spans="1:9" ht="15">
      <c r="A204" s="23" t="s">
        <v>46</v>
      </c>
      <c r="B204" s="24"/>
      <c r="C204" s="24"/>
      <c r="D204" s="24"/>
      <c r="E204" s="24"/>
      <c r="F204" s="24"/>
      <c r="G204" s="24"/>
      <c r="H204" s="24"/>
      <c r="I204" s="24"/>
    </row>
    <row r="205" spans="1:3" ht="15.75">
      <c r="A205" s="2" t="s">
        <v>20</v>
      </c>
      <c r="B205" s="2"/>
      <c r="C205" s="2">
        <v>664.8</v>
      </c>
    </row>
    <row r="206" spans="1:7" ht="30">
      <c r="A206" s="3" t="s">
        <v>22</v>
      </c>
      <c r="B206" s="4" t="s">
        <v>55</v>
      </c>
      <c r="C206" s="3" t="s">
        <v>49</v>
      </c>
      <c r="D206" s="3" t="s">
        <v>56</v>
      </c>
      <c r="E206" s="3" t="s">
        <v>58</v>
      </c>
      <c r="F206" s="3" t="s">
        <v>57</v>
      </c>
      <c r="G206" s="14" t="s">
        <v>50</v>
      </c>
    </row>
    <row r="207" spans="1:7" ht="15.75">
      <c r="A207" s="5">
        <v>1</v>
      </c>
      <c r="B207" s="6" t="s">
        <v>5</v>
      </c>
      <c r="C207" s="6"/>
      <c r="D207" s="10">
        <f>SUM(D208:D212)</f>
        <v>23454.144</v>
      </c>
      <c r="E207" s="10">
        <f>SUM(D207/C205)</f>
        <v>35.28</v>
      </c>
      <c r="F207" s="10">
        <f>SUM(F208:F212)</f>
        <v>2.94</v>
      </c>
      <c r="G207" s="15"/>
    </row>
    <row r="208" spans="1:7" ht="15">
      <c r="A208" s="5"/>
      <c r="B208" s="8" t="s">
        <v>1</v>
      </c>
      <c r="C208" s="5" t="s">
        <v>61</v>
      </c>
      <c r="D208" s="7">
        <f>SUM(E208*12)</f>
        <v>6222.528</v>
      </c>
      <c r="E208" s="7">
        <f>SUM(F208*C205)</f>
        <v>518.544</v>
      </c>
      <c r="F208" s="7">
        <v>0.78</v>
      </c>
      <c r="G208" s="15" t="s">
        <v>64</v>
      </c>
    </row>
    <row r="209" spans="1:7" ht="15">
      <c r="A209" s="5"/>
      <c r="B209" s="8" t="s">
        <v>2</v>
      </c>
      <c r="C209" s="5" t="s">
        <v>61</v>
      </c>
      <c r="D209" s="7">
        <f>SUM(E209*12)</f>
        <v>3430.3679999999995</v>
      </c>
      <c r="E209" s="7">
        <f>SUM(F209*C205)</f>
        <v>285.864</v>
      </c>
      <c r="F209" s="7">
        <v>0.43</v>
      </c>
      <c r="G209" s="15" t="s">
        <v>64</v>
      </c>
    </row>
    <row r="210" spans="1:7" ht="15">
      <c r="A210" s="5"/>
      <c r="B210" s="8" t="s">
        <v>3</v>
      </c>
      <c r="C210" s="5" t="s">
        <v>61</v>
      </c>
      <c r="D210" s="7">
        <f>SUM(E210*12)</f>
        <v>8456.256</v>
      </c>
      <c r="E210" s="7">
        <f>SUM(F210*C205)</f>
        <v>704.688</v>
      </c>
      <c r="F210" s="7">
        <v>1.06</v>
      </c>
      <c r="G210" s="15" t="s">
        <v>64</v>
      </c>
    </row>
    <row r="211" spans="1:7" ht="15">
      <c r="A211" s="5"/>
      <c r="B211" s="5" t="s">
        <v>4</v>
      </c>
      <c r="C211" s="5" t="s">
        <v>61</v>
      </c>
      <c r="D211" s="7">
        <f>SUM(E211*12)</f>
        <v>2792.16</v>
      </c>
      <c r="E211" s="7">
        <f>SUM(F211*C205)</f>
        <v>232.67999999999998</v>
      </c>
      <c r="F211" s="7">
        <v>0.35</v>
      </c>
      <c r="G211" s="15" t="s">
        <v>64</v>
      </c>
    </row>
    <row r="212" spans="1:7" ht="15">
      <c r="A212" s="5"/>
      <c r="B212" s="5" t="s">
        <v>11</v>
      </c>
      <c r="C212" s="5" t="s">
        <v>61</v>
      </c>
      <c r="D212" s="7">
        <f>SUM(E212*12)</f>
        <v>2552.832</v>
      </c>
      <c r="E212" s="7">
        <f>SUM(F212*C205)</f>
        <v>212.736</v>
      </c>
      <c r="F212" s="7">
        <v>0.32</v>
      </c>
      <c r="G212" s="15" t="s">
        <v>64</v>
      </c>
    </row>
    <row r="213" spans="1:7" ht="15.75">
      <c r="A213" s="5">
        <v>2</v>
      </c>
      <c r="B213" s="6" t="s">
        <v>52</v>
      </c>
      <c r="C213" s="6"/>
      <c r="D213" s="10">
        <f>SUM(C214:D217)</f>
        <v>15476.543999999998</v>
      </c>
      <c r="E213" s="10">
        <f>SUM(E214:E217)</f>
        <v>1289.712</v>
      </c>
      <c r="F213" s="10">
        <f>SUM(F214:F217)</f>
        <v>1.94</v>
      </c>
      <c r="G213" s="15"/>
    </row>
    <row r="214" spans="1:7" ht="15">
      <c r="A214" s="5"/>
      <c r="B214" s="13" t="s">
        <v>53</v>
      </c>
      <c r="C214" s="13" t="s">
        <v>63</v>
      </c>
      <c r="D214" s="7">
        <f>SUM(E214*12)</f>
        <v>957.3119999999999</v>
      </c>
      <c r="E214" s="7">
        <f>SUM(F214*C205)</f>
        <v>79.776</v>
      </c>
      <c r="F214" s="7">
        <v>0.12</v>
      </c>
      <c r="G214" s="15" t="s">
        <v>64</v>
      </c>
    </row>
    <row r="215" spans="1:7" ht="15">
      <c r="A215" s="5"/>
      <c r="B215" s="13" t="s">
        <v>54</v>
      </c>
      <c r="C215" s="13" t="s">
        <v>62</v>
      </c>
      <c r="D215" s="7">
        <f>SUM(E215*12)</f>
        <v>319.104</v>
      </c>
      <c r="E215" s="7">
        <f>SUM(F215*C205)</f>
        <v>26.592</v>
      </c>
      <c r="F215" s="7">
        <v>0.04</v>
      </c>
      <c r="G215" s="15" t="s">
        <v>75</v>
      </c>
    </row>
    <row r="216" spans="1:7" ht="15">
      <c r="A216" s="5"/>
      <c r="B216" s="5" t="s">
        <v>47</v>
      </c>
      <c r="C216" s="5" t="s">
        <v>61</v>
      </c>
      <c r="D216" s="7">
        <f>SUM(E216*12)</f>
        <v>9573.119999999999</v>
      </c>
      <c r="E216" s="7">
        <f>SUM(F216*C205)</f>
        <v>797.7599999999999</v>
      </c>
      <c r="F216" s="7">
        <v>1.2</v>
      </c>
      <c r="G216" s="15" t="s">
        <v>65</v>
      </c>
    </row>
    <row r="217" spans="1:7" ht="15">
      <c r="A217" s="5"/>
      <c r="B217" s="5" t="s">
        <v>12</v>
      </c>
      <c r="C217" s="5" t="s">
        <v>61</v>
      </c>
      <c r="D217" s="7">
        <f>SUM(E217*12)</f>
        <v>4627.008</v>
      </c>
      <c r="E217" s="7">
        <f>SUM(F217*C205)</f>
        <v>385.58399999999995</v>
      </c>
      <c r="F217" s="7">
        <v>0.58</v>
      </c>
      <c r="G217" s="15" t="s">
        <v>65</v>
      </c>
    </row>
    <row r="218" spans="1:7" ht="15.75">
      <c r="A218" s="5">
        <v>3</v>
      </c>
      <c r="B218" s="6" t="s">
        <v>6</v>
      </c>
      <c r="C218" s="6"/>
      <c r="D218" s="10">
        <f>SUM(D219:D225)</f>
        <v>70521.984</v>
      </c>
      <c r="E218" s="10">
        <f>SUM(E219:E225)</f>
        <v>5876.832</v>
      </c>
      <c r="F218" s="10">
        <f>SUM(F219:F225)</f>
        <v>8.84</v>
      </c>
      <c r="G218" s="15"/>
    </row>
    <row r="219" spans="1:7" ht="15">
      <c r="A219" s="5"/>
      <c r="B219" s="5" t="s">
        <v>59</v>
      </c>
      <c r="C219" s="5" t="s">
        <v>61</v>
      </c>
      <c r="D219" s="7">
        <f>SUM(E219*12)</f>
        <v>0</v>
      </c>
      <c r="E219" s="7">
        <f>SUM(F219*C205)</f>
        <v>0</v>
      </c>
      <c r="F219" s="7">
        <v>0</v>
      </c>
      <c r="G219" s="15" t="s">
        <v>64</v>
      </c>
    </row>
    <row r="220" spans="1:7" ht="15">
      <c r="A220" s="5"/>
      <c r="B220" s="5" t="s">
        <v>7</v>
      </c>
      <c r="C220" s="5" t="s">
        <v>61</v>
      </c>
      <c r="D220" s="7">
        <f aca="true" t="shared" si="5" ref="D220:D225">SUM(E220*12)</f>
        <v>5504.543999999999</v>
      </c>
      <c r="E220" s="7">
        <f>SUM(F220*C205)</f>
        <v>458.71199999999993</v>
      </c>
      <c r="F220" s="7">
        <v>0.69</v>
      </c>
      <c r="G220" s="15" t="s">
        <v>64</v>
      </c>
    </row>
    <row r="221" spans="1:7" ht="15">
      <c r="A221" s="5"/>
      <c r="B221" s="5" t="s">
        <v>8</v>
      </c>
      <c r="C221" s="5" t="s">
        <v>61</v>
      </c>
      <c r="D221" s="7">
        <f t="shared" si="5"/>
        <v>558.432</v>
      </c>
      <c r="E221" s="7">
        <f>SUM(F221*C205)</f>
        <v>46.536</v>
      </c>
      <c r="F221" s="7">
        <v>0.07</v>
      </c>
      <c r="G221" s="15" t="s">
        <v>64</v>
      </c>
    </row>
    <row r="222" spans="1:7" ht="15">
      <c r="A222" s="5"/>
      <c r="B222" s="5" t="s">
        <v>9</v>
      </c>
      <c r="C222" s="5" t="s">
        <v>61</v>
      </c>
      <c r="D222" s="7">
        <f t="shared" si="5"/>
        <v>558.432</v>
      </c>
      <c r="E222" s="7">
        <f>SUM(F222*C205)</f>
        <v>46.536</v>
      </c>
      <c r="F222" s="7">
        <v>0.07</v>
      </c>
      <c r="G222" s="15" t="s">
        <v>65</v>
      </c>
    </row>
    <row r="223" spans="1:7" ht="15">
      <c r="A223" s="5"/>
      <c r="B223" s="5" t="s">
        <v>10</v>
      </c>
      <c r="C223" s="5" t="s">
        <v>61</v>
      </c>
      <c r="D223" s="7">
        <f t="shared" si="5"/>
        <v>38930.687999999995</v>
      </c>
      <c r="E223" s="7">
        <f>SUM(F223*C205)</f>
        <v>3244.2239999999997</v>
      </c>
      <c r="F223" s="7">
        <v>4.88</v>
      </c>
      <c r="G223" s="15" t="s">
        <v>64</v>
      </c>
    </row>
    <row r="224" spans="1:7" ht="15">
      <c r="A224" s="5"/>
      <c r="B224" s="5" t="s">
        <v>43</v>
      </c>
      <c r="C224" s="5" t="s">
        <v>61</v>
      </c>
      <c r="D224" s="7">
        <f t="shared" si="5"/>
        <v>2712.384</v>
      </c>
      <c r="E224" s="7">
        <f>SUM(F224*C205)</f>
        <v>226.032</v>
      </c>
      <c r="F224" s="7">
        <v>0.34</v>
      </c>
      <c r="G224" s="15" t="s">
        <v>64</v>
      </c>
    </row>
    <row r="225" spans="1:7" ht="15">
      <c r="A225" s="5"/>
      <c r="B225" s="5" t="s">
        <v>60</v>
      </c>
      <c r="C225" s="5" t="s">
        <v>61</v>
      </c>
      <c r="D225" s="7">
        <f t="shared" si="5"/>
        <v>22257.504</v>
      </c>
      <c r="E225" s="7">
        <f>SUM(F225*C205)</f>
        <v>1854.792</v>
      </c>
      <c r="F225" s="7">
        <v>2.79</v>
      </c>
      <c r="G225" s="15" t="s">
        <v>64</v>
      </c>
    </row>
    <row r="226" spans="1:7" ht="15.75">
      <c r="A226" s="5"/>
      <c r="B226" s="6" t="s">
        <v>14</v>
      </c>
      <c r="C226" s="5"/>
      <c r="D226" s="7">
        <f>SUM(D207+D213+D218)</f>
        <v>109452.67199999999</v>
      </c>
      <c r="E226" s="7">
        <f>SUM(E207+E213+E218)</f>
        <v>7201.8240000000005</v>
      </c>
      <c r="F226" s="7">
        <f>SUM(F207+F213+F218)</f>
        <v>13.719999999999999</v>
      </c>
      <c r="G226" s="15"/>
    </row>
    <row r="227" spans="1:7" ht="15.75">
      <c r="A227" s="5">
        <v>6</v>
      </c>
      <c r="B227" s="6" t="s">
        <v>44</v>
      </c>
      <c r="C227" s="6"/>
      <c r="D227" s="7">
        <f>SUM(D226*0.05)</f>
        <v>5472.6336</v>
      </c>
      <c r="E227" s="7">
        <f>SUM(E226*0.05)</f>
        <v>360.0912000000001</v>
      </c>
      <c r="F227" s="7">
        <f>SUM(F226*0.05)</f>
        <v>0.6859999999999999</v>
      </c>
      <c r="G227" s="15"/>
    </row>
    <row r="228" spans="1:7" ht="15.75">
      <c r="A228" s="5">
        <v>7</v>
      </c>
      <c r="B228" s="6" t="s">
        <v>13</v>
      </c>
      <c r="C228" s="6"/>
      <c r="D228" s="7">
        <f>SUM(D226*0.01)</f>
        <v>1094.5267199999998</v>
      </c>
      <c r="E228" s="9">
        <f>SUM(E226*0.01)</f>
        <v>72.01824</v>
      </c>
      <c r="F228" s="7">
        <f>SUM(F226*0.01)</f>
        <v>0.1372</v>
      </c>
      <c r="G228" s="15"/>
    </row>
    <row r="229" spans="1:7" ht="15.75">
      <c r="A229" s="5">
        <v>8</v>
      </c>
      <c r="B229" s="6" t="s">
        <v>15</v>
      </c>
      <c r="C229" s="6"/>
      <c r="D229" s="10">
        <f>SUM(D226+D227+D228)</f>
        <v>116019.83231999999</v>
      </c>
      <c r="E229" s="10">
        <f>SUM(E226+E227+E228)</f>
        <v>7633.933440000001</v>
      </c>
      <c r="F229" s="7">
        <f>SUM(F226:F228)</f>
        <v>14.543199999999999</v>
      </c>
      <c r="G229" s="15"/>
    </row>
    <row r="233" ht="15">
      <c r="B233" s="1" t="s">
        <v>42</v>
      </c>
    </row>
    <row r="238" spans="1:9" ht="15">
      <c r="A238" s="21" t="s">
        <v>45</v>
      </c>
      <c r="B238" s="21"/>
      <c r="C238" s="21"/>
      <c r="D238" s="21"/>
      <c r="E238" s="21"/>
      <c r="F238" s="21"/>
      <c r="G238" s="22"/>
      <c r="H238" s="22"/>
      <c r="I238" s="22"/>
    </row>
    <row r="239" spans="1:9" ht="15">
      <c r="A239" s="23" t="s">
        <v>46</v>
      </c>
      <c r="B239" s="24"/>
      <c r="C239" s="24"/>
      <c r="D239" s="24"/>
      <c r="E239" s="24"/>
      <c r="F239" s="24"/>
      <c r="G239" s="24"/>
      <c r="H239" s="24"/>
      <c r="I239" s="24"/>
    </row>
    <row r="240" spans="1:3" ht="15.75">
      <c r="A240" s="2" t="s">
        <v>23</v>
      </c>
      <c r="B240" s="2"/>
      <c r="C240" s="2">
        <v>327.8</v>
      </c>
    </row>
    <row r="241" spans="1:7" ht="30">
      <c r="A241" s="3" t="s">
        <v>22</v>
      </c>
      <c r="B241" s="4" t="s">
        <v>55</v>
      </c>
      <c r="C241" s="3" t="s">
        <v>49</v>
      </c>
      <c r="D241" s="3" t="s">
        <v>56</v>
      </c>
      <c r="E241" s="3" t="s">
        <v>58</v>
      </c>
      <c r="F241" s="3" t="s">
        <v>57</v>
      </c>
      <c r="G241" s="14" t="s">
        <v>50</v>
      </c>
    </row>
    <row r="242" spans="1:7" ht="15.75">
      <c r="A242" s="5">
        <v>1</v>
      </c>
      <c r="B242" s="6" t="s">
        <v>5</v>
      </c>
      <c r="C242" s="6"/>
      <c r="D242" s="10">
        <f>SUM(D243:D247)</f>
        <v>11564.784000000001</v>
      </c>
      <c r="E242" s="10">
        <f>SUM(D242/C240)</f>
        <v>35.28</v>
      </c>
      <c r="F242" s="10">
        <f>SUM(F243:F247)</f>
        <v>2.94</v>
      </c>
      <c r="G242" s="15"/>
    </row>
    <row r="243" spans="1:7" ht="15">
      <c r="A243" s="5"/>
      <c r="B243" s="8" t="s">
        <v>1</v>
      </c>
      <c r="C243" s="5" t="s">
        <v>61</v>
      </c>
      <c r="D243" s="7">
        <f>SUM(E243*12)</f>
        <v>3068.2080000000005</v>
      </c>
      <c r="E243" s="7">
        <f>SUM(F243*C240)</f>
        <v>255.68400000000003</v>
      </c>
      <c r="F243" s="7">
        <v>0.78</v>
      </c>
      <c r="G243" s="15" t="s">
        <v>64</v>
      </c>
    </row>
    <row r="244" spans="1:7" ht="15">
      <c r="A244" s="5"/>
      <c r="B244" s="8" t="s">
        <v>2</v>
      </c>
      <c r="C244" s="5" t="s">
        <v>61</v>
      </c>
      <c r="D244" s="7">
        <f>SUM(E244*12)</f>
        <v>1691.448</v>
      </c>
      <c r="E244" s="7">
        <f>SUM(F244*C240)</f>
        <v>140.954</v>
      </c>
      <c r="F244" s="7">
        <v>0.43</v>
      </c>
      <c r="G244" s="15" t="s">
        <v>64</v>
      </c>
    </row>
    <row r="245" spans="1:7" ht="15">
      <c r="A245" s="5"/>
      <c r="B245" s="8" t="s">
        <v>3</v>
      </c>
      <c r="C245" s="5" t="s">
        <v>61</v>
      </c>
      <c r="D245" s="7">
        <f>SUM(E245*12)</f>
        <v>4169.616</v>
      </c>
      <c r="E245" s="7">
        <f>SUM(F245*C240)</f>
        <v>347.468</v>
      </c>
      <c r="F245" s="7">
        <v>1.06</v>
      </c>
      <c r="G245" s="15" t="s">
        <v>64</v>
      </c>
    </row>
    <row r="246" spans="1:7" ht="15">
      <c r="A246" s="5"/>
      <c r="B246" s="5" t="s">
        <v>4</v>
      </c>
      <c r="C246" s="5" t="s">
        <v>61</v>
      </c>
      <c r="D246" s="7">
        <f>SUM(E246*12)</f>
        <v>1376.7599999999998</v>
      </c>
      <c r="E246" s="7">
        <f>SUM(F246*C240)</f>
        <v>114.72999999999999</v>
      </c>
      <c r="F246" s="7">
        <v>0.35</v>
      </c>
      <c r="G246" s="15" t="s">
        <v>64</v>
      </c>
    </row>
    <row r="247" spans="1:7" ht="15">
      <c r="A247" s="5"/>
      <c r="B247" s="5" t="s">
        <v>11</v>
      </c>
      <c r="C247" s="5" t="s">
        <v>61</v>
      </c>
      <c r="D247" s="7">
        <f>SUM(E247*12)</f>
        <v>1258.752</v>
      </c>
      <c r="E247" s="7">
        <f>SUM(F247*C240)</f>
        <v>104.896</v>
      </c>
      <c r="F247" s="7">
        <v>0.32</v>
      </c>
      <c r="G247" s="15" t="s">
        <v>64</v>
      </c>
    </row>
    <row r="248" spans="1:7" ht="15.75">
      <c r="A248" s="5">
        <v>2</v>
      </c>
      <c r="B248" s="6" t="s">
        <v>52</v>
      </c>
      <c r="C248" s="6"/>
      <c r="D248" s="10">
        <f>SUM(C249:D252)</f>
        <v>7631.183999999999</v>
      </c>
      <c r="E248" s="10">
        <f>SUM(E249:E252)</f>
        <v>635.932</v>
      </c>
      <c r="F248" s="10">
        <f>SUM(F249:F252)</f>
        <v>1.94</v>
      </c>
      <c r="G248" s="15"/>
    </row>
    <row r="249" spans="1:7" ht="15">
      <c r="A249" s="5"/>
      <c r="B249" s="13" t="s">
        <v>53</v>
      </c>
      <c r="C249" s="13" t="s">
        <v>63</v>
      </c>
      <c r="D249" s="7">
        <f>SUM(E249*12)</f>
        <v>472.032</v>
      </c>
      <c r="E249" s="7">
        <f>SUM(F249*C240)</f>
        <v>39.336</v>
      </c>
      <c r="F249" s="7">
        <v>0.12</v>
      </c>
      <c r="G249" s="15" t="s">
        <v>64</v>
      </c>
    </row>
    <row r="250" spans="1:7" ht="15">
      <c r="A250" s="5"/>
      <c r="B250" s="13" t="s">
        <v>54</v>
      </c>
      <c r="C250" s="13" t="s">
        <v>62</v>
      </c>
      <c r="D250" s="7">
        <f>SUM(E250*12)</f>
        <v>157.344</v>
      </c>
      <c r="E250" s="7">
        <f>SUM(F250*C240)</f>
        <v>13.112</v>
      </c>
      <c r="F250" s="7">
        <v>0.04</v>
      </c>
      <c r="G250" s="15" t="s">
        <v>75</v>
      </c>
    </row>
    <row r="251" spans="1:7" ht="15">
      <c r="A251" s="5"/>
      <c r="B251" s="5" t="s">
        <v>47</v>
      </c>
      <c r="C251" s="5" t="s">
        <v>61</v>
      </c>
      <c r="D251" s="7">
        <f>SUM(E251*12)</f>
        <v>4720.32</v>
      </c>
      <c r="E251" s="7">
        <f>SUM(F251*C240)</f>
        <v>393.36</v>
      </c>
      <c r="F251" s="7">
        <v>1.2</v>
      </c>
      <c r="G251" s="15" t="s">
        <v>65</v>
      </c>
    </row>
    <row r="252" spans="1:7" ht="15">
      <c r="A252" s="5"/>
      <c r="B252" s="5" t="s">
        <v>12</v>
      </c>
      <c r="C252" s="5" t="s">
        <v>61</v>
      </c>
      <c r="D252" s="7">
        <f>SUM(E252*12)</f>
        <v>2281.488</v>
      </c>
      <c r="E252" s="7">
        <f>SUM(F252*C240)</f>
        <v>190.124</v>
      </c>
      <c r="F252" s="7">
        <v>0.58</v>
      </c>
      <c r="G252" s="15" t="s">
        <v>65</v>
      </c>
    </row>
    <row r="253" spans="1:7" ht="15.75">
      <c r="A253" s="5">
        <v>3</v>
      </c>
      <c r="B253" s="6" t="s">
        <v>6</v>
      </c>
      <c r="C253" s="6"/>
      <c r="D253" s="10">
        <f>SUM(D254:D260)</f>
        <v>34773.024</v>
      </c>
      <c r="E253" s="10">
        <f>SUM(E254:E260)</f>
        <v>2897.752</v>
      </c>
      <c r="F253" s="10">
        <f>SUM(F254:F260)</f>
        <v>8.84</v>
      </c>
      <c r="G253" s="15"/>
    </row>
    <row r="254" spans="1:7" ht="15">
      <c r="A254" s="5"/>
      <c r="B254" s="5" t="s">
        <v>59</v>
      </c>
      <c r="C254" s="5" t="s">
        <v>61</v>
      </c>
      <c r="D254" s="7">
        <f>SUM(E254*12)</f>
        <v>0</v>
      </c>
      <c r="E254" s="7">
        <f>SUM(F254*C240)</f>
        <v>0</v>
      </c>
      <c r="F254" s="7">
        <v>0</v>
      </c>
      <c r="G254" s="15" t="s">
        <v>64</v>
      </c>
    </row>
    <row r="255" spans="1:7" ht="15">
      <c r="A255" s="5"/>
      <c r="B255" s="5" t="s">
        <v>7</v>
      </c>
      <c r="C255" s="5" t="s">
        <v>61</v>
      </c>
      <c r="D255" s="7">
        <f aca="true" t="shared" si="6" ref="D255:D260">SUM(E255*12)</f>
        <v>2714.1839999999997</v>
      </c>
      <c r="E255" s="7">
        <f>SUM(F255*C240)</f>
        <v>226.182</v>
      </c>
      <c r="F255" s="7">
        <v>0.69</v>
      </c>
      <c r="G255" s="15" t="s">
        <v>64</v>
      </c>
    </row>
    <row r="256" spans="1:7" ht="15">
      <c r="A256" s="5"/>
      <c r="B256" s="5" t="s">
        <v>8</v>
      </c>
      <c r="C256" s="5" t="s">
        <v>61</v>
      </c>
      <c r="D256" s="7">
        <f t="shared" si="6"/>
        <v>275.35200000000003</v>
      </c>
      <c r="E256" s="7">
        <f>SUM(F256*C240)</f>
        <v>22.946</v>
      </c>
      <c r="F256" s="7">
        <v>0.07</v>
      </c>
      <c r="G256" s="15" t="s">
        <v>64</v>
      </c>
    </row>
    <row r="257" spans="1:7" ht="15">
      <c r="A257" s="5"/>
      <c r="B257" s="5" t="s">
        <v>9</v>
      </c>
      <c r="C257" s="5" t="s">
        <v>61</v>
      </c>
      <c r="D257" s="7">
        <f t="shared" si="6"/>
        <v>275.35200000000003</v>
      </c>
      <c r="E257" s="7">
        <f>SUM(F257*C240)</f>
        <v>22.946</v>
      </c>
      <c r="F257" s="7">
        <v>0.07</v>
      </c>
      <c r="G257" s="15" t="s">
        <v>65</v>
      </c>
    </row>
    <row r="258" spans="1:7" ht="15">
      <c r="A258" s="5"/>
      <c r="B258" s="5" t="s">
        <v>10</v>
      </c>
      <c r="C258" s="5" t="s">
        <v>61</v>
      </c>
      <c r="D258" s="7">
        <f t="shared" si="6"/>
        <v>19195.968</v>
      </c>
      <c r="E258" s="7">
        <f>SUM(F258*C240)</f>
        <v>1599.664</v>
      </c>
      <c r="F258" s="7">
        <v>4.88</v>
      </c>
      <c r="G258" s="15" t="s">
        <v>64</v>
      </c>
    </row>
    <row r="259" spans="1:7" ht="15">
      <c r="A259" s="5"/>
      <c r="B259" s="5" t="s">
        <v>43</v>
      </c>
      <c r="C259" s="5" t="s">
        <v>61</v>
      </c>
      <c r="D259" s="7">
        <f t="shared" si="6"/>
        <v>1337.4240000000002</v>
      </c>
      <c r="E259" s="7">
        <f>SUM(F259*C240)</f>
        <v>111.45200000000001</v>
      </c>
      <c r="F259" s="7">
        <v>0.34</v>
      </c>
      <c r="G259" s="15" t="s">
        <v>64</v>
      </c>
    </row>
    <row r="260" spans="1:7" ht="15">
      <c r="A260" s="5"/>
      <c r="B260" s="5" t="s">
        <v>60</v>
      </c>
      <c r="C260" s="5" t="s">
        <v>61</v>
      </c>
      <c r="D260" s="7">
        <f t="shared" si="6"/>
        <v>10974.744</v>
      </c>
      <c r="E260" s="7">
        <f>SUM(F260*C240)</f>
        <v>914.562</v>
      </c>
      <c r="F260" s="7">
        <v>2.79</v>
      </c>
      <c r="G260" s="15" t="s">
        <v>64</v>
      </c>
    </row>
    <row r="261" spans="1:7" ht="15.75">
      <c r="A261" s="5"/>
      <c r="B261" s="6" t="s">
        <v>14</v>
      </c>
      <c r="C261" s="5"/>
      <c r="D261" s="7">
        <f>SUM(D242+D248+D253)</f>
        <v>53968.992</v>
      </c>
      <c r="E261" s="7">
        <f>SUM(E242+E248+E253)</f>
        <v>3568.964</v>
      </c>
      <c r="F261" s="7">
        <f>SUM(F242+F248+F253)</f>
        <v>13.719999999999999</v>
      </c>
      <c r="G261" s="15"/>
    </row>
    <row r="262" spans="1:7" ht="15.75">
      <c r="A262" s="5">
        <v>6</v>
      </c>
      <c r="B262" s="6" t="s">
        <v>44</v>
      </c>
      <c r="C262" s="6"/>
      <c r="D262" s="7">
        <f>SUM(D261*0.05)</f>
        <v>2698.4496</v>
      </c>
      <c r="E262" s="7">
        <f>SUM(E261*0.05)</f>
        <v>178.4482</v>
      </c>
      <c r="F262" s="7">
        <f>SUM(F261*0.05)</f>
        <v>0.6859999999999999</v>
      </c>
      <c r="G262" s="15"/>
    </row>
    <row r="263" spans="1:7" ht="15.75">
      <c r="A263" s="5">
        <v>7</v>
      </c>
      <c r="B263" s="6" t="s">
        <v>13</v>
      </c>
      <c r="C263" s="6"/>
      <c r="D263" s="7">
        <f>SUM(D261*0.01)</f>
        <v>539.68992</v>
      </c>
      <c r="E263" s="9">
        <f>SUM(E261*0.01)</f>
        <v>35.68964</v>
      </c>
      <c r="F263" s="7">
        <f>SUM(F261*0.01)</f>
        <v>0.1372</v>
      </c>
      <c r="G263" s="15"/>
    </row>
    <row r="264" spans="1:7" ht="15.75">
      <c r="A264" s="5">
        <v>8</v>
      </c>
      <c r="B264" s="6" t="s">
        <v>15</v>
      </c>
      <c r="C264" s="6"/>
      <c r="D264" s="10">
        <f>SUM(D261+D262+D263)</f>
        <v>57207.131519999995</v>
      </c>
      <c r="E264" s="10">
        <f>SUM(E261+E262+E263)</f>
        <v>3783.10184</v>
      </c>
      <c r="F264" s="7">
        <f>SUM(F261:F263)</f>
        <v>14.543199999999999</v>
      </c>
      <c r="G264" s="15"/>
    </row>
    <row r="268" ht="15">
      <c r="B268" s="1" t="s">
        <v>42</v>
      </c>
    </row>
    <row r="270" spans="1:9" ht="15">
      <c r="A270" s="21" t="s">
        <v>45</v>
      </c>
      <c r="B270" s="21"/>
      <c r="C270" s="21"/>
      <c r="D270" s="21"/>
      <c r="E270" s="21"/>
      <c r="F270" s="21"/>
      <c r="G270" s="22"/>
      <c r="H270" s="22"/>
      <c r="I270" s="22"/>
    </row>
    <row r="271" spans="1:9" ht="15">
      <c r="A271" s="23" t="s">
        <v>46</v>
      </c>
      <c r="B271" s="24"/>
      <c r="C271" s="24"/>
      <c r="D271" s="24"/>
      <c r="E271" s="24"/>
      <c r="F271" s="24"/>
      <c r="G271" s="24"/>
      <c r="H271" s="24"/>
      <c r="I271" s="24"/>
    </row>
    <row r="272" spans="1:3" ht="15.75">
      <c r="A272" s="2" t="s">
        <v>21</v>
      </c>
      <c r="B272" s="2"/>
      <c r="C272" s="2">
        <v>2690.1</v>
      </c>
    </row>
    <row r="273" spans="1:7" ht="30">
      <c r="A273" s="3" t="s">
        <v>22</v>
      </c>
      <c r="B273" s="4" t="s">
        <v>55</v>
      </c>
      <c r="C273" s="3" t="s">
        <v>49</v>
      </c>
      <c r="D273" s="3" t="s">
        <v>56</v>
      </c>
      <c r="E273" s="3" t="s">
        <v>58</v>
      </c>
      <c r="F273" s="3" t="s">
        <v>57</v>
      </c>
      <c r="G273" s="14" t="s">
        <v>50</v>
      </c>
    </row>
    <row r="274" spans="1:7" ht="15.75">
      <c r="A274" s="5">
        <v>1</v>
      </c>
      <c r="B274" s="6" t="s">
        <v>5</v>
      </c>
      <c r="C274" s="6"/>
      <c r="D274" s="10">
        <f>SUM(D275:D279)</f>
        <v>94906.72799999999</v>
      </c>
      <c r="E274" s="10">
        <f>SUM(D274/C272)</f>
        <v>35.279999999999994</v>
      </c>
      <c r="F274" s="10">
        <f>SUM(F275:F279)</f>
        <v>2.94</v>
      </c>
      <c r="G274" s="15"/>
    </row>
    <row r="275" spans="1:7" ht="15">
      <c r="A275" s="5"/>
      <c r="B275" s="8" t="s">
        <v>1</v>
      </c>
      <c r="C275" s="5" t="s">
        <v>61</v>
      </c>
      <c r="D275" s="7">
        <f>SUM(E275*12)</f>
        <v>25179.335999999996</v>
      </c>
      <c r="E275" s="7">
        <f>SUM(F275*C272)</f>
        <v>2098.278</v>
      </c>
      <c r="F275" s="7">
        <v>0.78</v>
      </c>
      <c r="G275" s="15" t="s">
        <v>64</v>
      </c>
    </row>
    <row r="276" spans="1:7" ht="15">
      <c r="A276" s="5"/>
      <c r="B276" s="8" t="s">
        <v>2</v>
      </c>
      <c r="C276" s="5" t="s">
        <v>61</v>
      </c>
      <c r="D276" s="7">
        <f>SUM(E276*12)</f>
        <v>13880.916</v>
      </c>
      <c r="E276" s="7">
        <f>SUM(F276*C272)</f>
        <v>1156.743</v>
      </c>
      <c r="F276" s="7">
        <v>0.43</v>
      </c>
      <c r="G276" s="15" t="s">
        <v>64</v>
      </c>
    </row>
    <row r="277" spans="1:7" ht="15">
      <c r="A277" s="5"/>
      <c r="B277" s="8" t="s">
        <v>3</v>
      </c>
      <c r="C277" s="5" t="s">
        <v>61</v>
      </c>
      <c r="D277" s="7">
        <f>SUM(E277*12)</f>
        <v>34218.072</v>
      </c>
      <c r="E277" s="7">
        <f>SUM(F277*C272)</f>
        <v>2851.506</v>
      </c>
      <c r="F277" s="7">
        <v>1.06</v>
      </c>
      <c r="G277" s="15" t="s">
        <v>64</v>
      </c>
    </row>
    <row r="278" spans="1:7" ht="15">
      <c r="A278" s="5"/>
      <c r="B278" s="5" t="s">
        <v>4</v>
      </c>
      <c r="C278" s="5" t="s">
        <v>61</v>
      </c>
      <c r="D278" s="7">
        <f>SUM(E278*12)</f>
        <v>11298.419999999998</v>
      </c>
      <c r="E278" s="7">
        <f>SUM(F278*C272)</f>
        <v>941.5349999999999</v>
      </c>
      <c r="F278" s="7">
        <v>0.35</v>
      </c>
      <c r="G278" s="15" t="s">
        <v>64</v>
      </c>
    </row>
    <row r="279" spans="1:7" ht="15">
      <c r="A279" s="5"/>
      <c r="B279" s="5" t="s">
        <v>11</v>
      </c>
      <c r="C279" s="5" t="s">
        <v>61</v>
      </c>
      <c r="D279" s="7">
        <f>SUM(E279*12)</f>
        <v>10329.984</v>
      </c>
      <c r="E279" s="7">
        <f>SUM(F279*C272)</f>
        <v>860.832</v>
      </c>
      <c r="F279" s="7">
        <v>0.32</v>
      </c>
      <c r="G279" s="15" t="s">
        <v>64</v>
      </c>
    </row>
    <row r="280" spans="1:7" ht="15.75">
      <c r="A280" s="5">
        <v>2</v>
      </c>
      <c r="B280" s="6" t="s">
        <v>52</v>
      </c>
      <c r="C280" s="6"/>
      <c r="D280" s="10">
        <f>SUM(C281:D284)</f>
        <v>38091.816</v>
      </c>
      <c r="E280" s="10">
        <f>SUM(E281:E284)</f>
        <v>3174.3179999999998</v>
      </c>
      <c r="F280" s="10">
        <f>SUM(F281:F284)</f>
        <v>1.18</v>
      </c>
      <c r="G280" s="15"/>
    </row>
    <row r="281" spans="1:7" ht="15">
      <c r="A281" s="5"/>
      <c r="B281" s="13" t="s">
        <v>53</v>
      </c>
      <c r="C281" s="13" t="s">
        <v>63</v>
      </c>
      <c r="D281" s="7">
        <f>SUM(E281*12)</f>
        <v>3873.7439999999997</v>
      </c>
      <c r="E281" s="7">
        <f>SUM(F281*C272)</f>
        <v>322.81199999999995</v>
      </c>
      <c r="F281" s="7">
        <v>0.12</v>
      </c>
      <c r="G281" s="15" t="s">
        <v>64</v>
      </c>
    </row>
    <row r="282" spans="1:7" ht="15">
      <c r="A282" s="5"/>
      <c r="B282" s="13" t="s">
        <v>54</v>
      </c>
      <c r="C282" s="13" t="s">
        <v>62</v>
      </c>
      <c r="D282" s="7">
        <f>SUM(E282*12)</f>
        <v>1291.248</v>
      </c>
      <c r="E282" s="7">
        <f>SUM(F282*C272)</f>
        <v>107.604</v>
      </c>
      <c r="F282" s="7">
        <v>0.04</v>
      </c>
      <c r="G282" s="15" t="s">
        <v>75</v>
      </c>
    </row>
    <row r="283" spans="1:7" ht="15">
      <c r="A283" s="5"/>
      <c r="B283" s="5" t="s">
        <v>47</v>
      </c>
      <c r="C283" s="5" t="s">
        <v>61</v>
      </c>
      <c r="D283" s="7">
        <f>SUM(E283*12)</f>
        <v>14203.728</v>
      </c>
      <c r="E283" s="7">
        <f>SUM(F283*C272)</f>
        <v>1183.644</v>
      </c>
      <c r="F283" s="7">
        <v>0.44</v>
      </c>
      <c r="G283" s="15" t="s">
        <v>65</v>
      </c>
    </row>
    <row r="284" spans="1:7" ht="15">
      <c r="A284" s="5"/>
      <c r="B284" s="5" t="s">
        <v>12</v>
      </c>
      <c r="C284" s="5" t="s">
        <v>61</v>
      </c>
      <c r="D284" s="7">
        <f>SUM(E284*12)</f>
        <v>18723.095999999998</v>
      </c>
      <c r="E284" s="7">
        <f>SUM(F284*C272)</f>
        <v>1560.2579999999998</v>
      </c>
      <c r="F284" s="7">
        <v>0.58</v>
      </c>
      <c r="G284" s="15" t="s">
        <v>65</v>
      </c>
    </row>
    <row r="285" spans="1:7" ht="15.75">
      <c r="A285" s="5">
        <v>3</v>
      </c>
      <c r="B285" s="6" t="s">
        <v>6</v>
      </c>
      <c r="C285" s="6"/>
      <c r="D285" s="10">
        <f>SUM(D286:D292)</f>
        <v>309899.52</v>
      </c>
      <c r="E285" s="10">
        <f>SUM(E286:E292)</f>
        <v>25824.96</v>
      </c>
      <c r="F285" s="10">
        <f>SUM(F286:F292)</f>
        <v>9.6</v>
      </c>
      <c r="G285" s="15"/>
    </row>
    <row r="286" spans="1:7" ht="15">
      <c r="A286" s="5"/>
      <c r="B286" s="5" t="s">
        <v>59</v>
      </c>
      <c r="C286" s="5" t="s">
        <v>61</v>
      </c>
      <c r="D286" s="7">
        <f>SUM(E286*12)</f>
        <v>24533.712</v>
      </c>
      <c r="E286" s="7">
        <f>SUM(F286*C272)</f>
        <v>2044.4759999999999</v>
      </c>
      <c r="F286" s="7">
        <v>0.76</v>
      </c>
      <c r="G286" s="15" t="s">
        <v>64</v>
      </c>
    </row>
    <row r="287" spans="1:7" ht="15">
      <c r="A287" s="5"/>
      <c r="B287" s="5" t="s">
        <v>7</v>
      </c>
      <c r="C287" s="5" t="s">
        <v>61</v>
      </c>
      <c r="D287" s="7">
        <f aca="true" t="shared" si="7" ref="D287:D292">SUM(E287*12)</f>
        <v>22274.028</v>
      </c>
      <c r="E287" s="7">
        <f>SUM(F287*C272)</f>
        <v>1856.1689999999999</v>
      </c>
      <c r="F287" s="7">
        <v>0.69</v>
      </c>
      <c r="G287" s="15" t="s">
        <v>64</v>
      </c>
    </row>
    <row r="288" spans="1:7" ht="15">
      <c r="A288" s="5"/>
      <c r="B288" s="5" t="s">
        <v>8</v>
      </c>
      <c r="C288" s="5" t="s">
        <v>61</v>
      </c>
      <c r="D288" s="7">
        <f t="shared" si="7"/>
        <v>2259.684</v>
      </c>
      <c r="E288" s="7">
        <f>SUM(F288*C272)</f>
        <v>188.30700000000002</v>
      </c>
      <c r="F288" s="7">
        <v>0.07</v>
      </c>
      <c r="G288" s="15" t="s">
        <v>64</v>
      </c>
    </row>
    <row r="289" spans="1:7" ht="15">
      <c r="A289" s="5"/>
      <c r="B289" s="5" t="s">
        <v>9</v>
      </c>
      <c r="C289" s="5" t="s">
        <v>61</v>
      </c>
      <c r="D289" s="7">
        <f t="shared" si="7"/>
        <v>2259.684</v>
      </c>
      <c r="E289" s="7">
        <f>SUM(F289*C272)</f>
        <v>188.30700000000002</v>
      </c>
      <c r="F289" s="7">
        <v>0.07</v>
      </c>
      <c r="G289" s="15" t="s">
        <v>65</v>
      </c>
    </row>
    <row r="290" spans="1:7" ht="15">
      <c r="A290" s="5"/>
      <c r="B290" s="5" t="s">
        <v>10</v>
      </c>
      <c r="C290" s="5" t="s">
        <v>61</v>
      </c>
      <c r="D290" s="7">
        <f t="shared" si="7"/>
        <v>157532.256</v>
      </c>
      <c r="E290" s="7">
        <f>SUM(F290*C272)</f>
        <v>13127.688</v>
      </c>
      <c r="F290" s="7">
        <v>4.88</v>
      </c>
      <c r="G290" s="15" t="s">
        <v>64</v>
      </c>
    </row>
    <row r="291" spans="1:7" ht="15">
      <c r="A291" s="5"/>
      <c r="B291" s="5" t="s">
        <v>43</v>
      </c>
      <c r="C291" s="5" t="s">
        <v>61</v>
      </c>
      <c r="D291" s="7">
        <f t="shared" si="7"/>
        <v>10975.608</v>
      </c>
      <c r="E291" s="7">
        <f>SUM(F291*C272)</f>
        <v>914.634</v>
      </c>
      <c r="F291" s="7">
        <v>0.34</v>
      </c>
      <c r="G291" s="15" t="s">
        <v>64</v>
      </c>
    </row>
    <row r="292" spans="1:7" ht="15">
      <c r="A292" s="5"/>
      <c r="B292" s="5" t="s">
        <v>60</v>
      </c>
      <c r="C292" s="5" t="s">
        <v>61</v>
      </c>
      <c r="D292" s="7">
        <f t="shared" si="7"/>
        <v>90064.548</v>
      </c>
      <c r="E292" s="7">
        <f>SUM(F292*C272)</f>
        <v>7505.379</v>
      </c>
      <c r="F292" s="7">
        <v>2.79</v>
      </c>
      <c r="G292" s="15" t="s">
        <v>64</v>
      </c>
    </row>
    <row r="293" spans="1:7" ht="15.75">
      <c r="A293" s="5"/>
      <c r="B293" s="6" t="s">
        <v>14</v>
      </c>
      <c r="C293" s="5"/>
      <c r="D293" s="7">
        <f>SUM(D274+D280+D285)</f>
        <v>442898.064</v>
      </c>
      <c r="E293" s="7">
        <f>SUM(E274+E280+E285)</f>
        <v>29034.557999999997</v>
      </c>
      <c r="F293" s="7">
        <f>SUM(F274+F280+F285)</f>
        <v>13.719999999999999</v>
      </c>
      <c r="G293" s="15"/>
    </row>
    <row r="294" spans="1:7" ht="15.75">
      <c r="A294" s="5">
        <v>6</v>
      </c>
      <c r="B294" s="6" t="s">
        <v>44</v>
      </c>
      <c r="C294" s="6"/>
      <c r="D294" s="7">
        <f>SUM(D293*0.05)</f>
        <v>22144.9032</v>
      </c>
      <c r="E294" s="7">
        <f>SUM(E293*0.05)</f>
        <v>1451.7278999999999</v>
      </c>
      <c r="F294" s="7">
        <f>SUM(F293*0.05)</f>
        <v>0.6859999999999999</v>
      </c>
      <c r="G294" s="15"/>
    </row>
    <row r="295" spans="1:7" ht="15.75">
      <c r="A295" s="5">
        <v>7</v>
      </c>
      <c r="B295" s="6" t="s">
        <v>13</v>
      </c>
      <c r="C295" s="6"/>
      <c r="D295" s="7">
        <f>SUM(D293*0.01)</f>
        <v>4428.980640000001</v>
      </c>
      <c r="E295" s="9">
        <f>SUM(E293*0.01)</f>
        <v>290.34558</v>
      </c>
      <c r="F295" s="7">
        <f>SUM(F293*0.01)</f>
        <v>0.1372</v>
      </c>
      <c r="G295" s="15"/>
    </row>
    <row r="296" spans="1:7" ht="15.75">
      <c r="A296" s="5">
        <v>8</v>
      </c>
      <c r="B296" s="6" t="s">
        <v>15</v>
      </c>
      <c r="C296" s="6"/>
      <c r="D296" s="10">
        <f>SUM(D293+D294+D295)</f>
        <v>469471.94784000004</v>
      </c>
      <c r="E296" s="10">
        <f>SUM(E293+E294+E295)</f>
        <v>30776.631479999996</v>
      </c>
      <c r="F296" s="7">
        <f>SUM(F293:F295)</f>
        <v>14.543199999999999</v>
      </c>
      <c r="G296" s="15"/>
    </row>
    <row r="300" ht="15">
      <c r="B300" s="1" t="s">
        <v>42</v>
      </c>
    </row>
    <row r="317" spans="1:9" ht="15">
      <c r="A317" s="21" t="s">
        <v>45</v>
      </c>
      <c r="B317" s="21"/>
      <c r="C317" s="21"/>
      <c r="D317" s="21"/>
      <c r="E317" s="21"/>
      <c r="F317" s="21"/>
      <c r="G317" s="22"/>
      <c r="H317" s="22"/>
      <c r="I317" s="22"/>
    </row>
    <row r="318" spans="1:9" ht="15">
      <c r="A318" s="23" t="s">
        <v>46</v>
      </c>
      <c r="B318" s="24"/>
      <c r="C318" s="24"/>
      <c r="D318" s="24"/>
      <c r="E318" s="24"/>
      <c r="F318" s="24"/>
      <c r="G318" s="24"/>
      <c r="H318" s="24"/>
      <c r="I318" s="24"/>
    </row>
    <row r="319" spans="1:3" ht="15.75">
      <c r="A319" s="2" t="s">
        <v>24</v>
      </c>
      <c r="B319" s="2"/>
      <c r="C319" s="2">
        <v>524.4</v>
      </c>
    </row>
    <row r="320" spans="1:7" ht="30">
      <c r="A320" s="3" t="s">
        <v>22</v>
      </c>
      <c r="B320" s="4" t="s">
        <v>55</v>
      </c>
      <c r="C320" s="3" t="s">
        <v>49</v>
      </c>
      <c r="D320" s="3" t="s">
        <v>56</v>
      </c>
      <c r="E320" s="3" t="s">
        <v>58</v>
      </c>
      <c r="F320" s="3" t="s">
        <v>57</v>
      </c>
      <c r="G320" s="14" t="s">
        <v>50</v>
      </c>
    </row>
    <row r="321" spans="1:7" ht="15.75">
      <c r="A321" s="5">
        <v>1</v>
      </c>
      <c r="B321" s="6" t="s">
        <v>5</v>
      </c>
      <c r="C321" s="6"/>
      <c r="D321" s="10">
        <f>SUM(D322:D326)</f>
        <v>18500.832000000002</v>
      </c>
      <c r="E321" s="10">
        <f>SUM(D321/C319)</f>
        <v>35.28000000000001</v>
      </c>
      <c r="F321" s="10">
        <f>SUM(F322:F326)</f>
        <v>2.94</v>
      </c>
      <c r="G321" s="15"/>
    </row>
    <row r="322" spans="1:7" ht="15">
      <c r="A322" s="5"/>
      <c r="B322" s="8" t="s">
        <v>1</v>
      </c>
      <c r="C322" s="5" t="s">
        <v>61</v>
      </c>
      <c r="D322" s="7">
        <f>SUM(E322*12)</f>
        <v>4908.384</v>
      </c>
      <c r="E322" s="7">
        <f>SUM(F322*C319)</f>
        <v>409.032</v>
      </c>
      <c r="F322" s="7">
        <v>0.78</v>
      </c>
      <c r="G322" s="15" t="s">
        <v>64</v>
      </c>
    </row>
    <row r="323" spans="1:7" ht="15">
      <c r="A323" s="5"/>
      <c r="B323" s="8" t="s">
        <v>2</v>
      </c>
      <c r="C323" s="5" t="s">
        <v>61</v>
      </c>
      <c r="D323" s="7">
        <f>SUM(E323*12)</f>
        <v>2705.904</v>
      </c>
      <c r="E323" s="7">
        <f>SUM(F323*C319)</f>
        <v>225.492</v>
      </c>
      <c r="F323" s="7">
        <v>0.43</v>
      </c>
      <c r="G323" s="15" t="s">
        <v>64</v>
      </c>
    </row>
    <row r="324" spans="1:7" ht="15">
      <c r="A324" s="5"/>
      <c r="B324" s="8" t="s">
        <v>3</v>
      </c>
      <c r="C324" s="5" t="s">
        <v>61</v>
      </c>
      <c r="D324" s="7">
        <f>SUM(E324*12)</f>
        <v>6670.368</v>
      </c>
      <c r="E324" s="7">
        <f>SUM(F324*C319)</f>
        <v>555.864</v>
      </c>
      <c r="F324" s="7">
        <v>1.06</v>
      </c>
      <c r="G324" s="15" t="s">
        <v>64</v>
      </c>
    </row>
    <row r="325" spans="1:7" ht="15">
      <c r="A325" s="5"/>
      <c r="B325" s="5" t="s">
        <v>4</v>
      </c>
      <c r="C325" s="5" t="s">
        <v>61</v>
      </c>
      <c r="D325" s="7">
        <f>SUM(E325*12)</f>
        <v>2202.48</v>
      </c>
      <c r="E325" s="7">
        <f>SUM(F325*C319)</f>
        <v>183.54</v>
      </c>
      <c r="F325" s="7">
        <v>0.35</v>
      </c>
      <c r="G325" s="15" t="s">
        <v>64</v>
      </c>
    </row>
    <row r="326" spans="1:7" ht="15">
      <c r="A326" s="5"/>
      <c r="B326" s="5" t="s">
        <v>11</v>
      </c>
      <c r="C326" s="5" t="s">
        <v>61</v>
      </c>
      <c r="D326" s="7">
        <f>SUM(E326*12)</f>
        <v>2013.696</v>
      </c>
      <c r="E326" s="7">
        <f>SUM(F326*C319)</f>
        <v>167.808</v>
      </c>
      <c r="F326" s="7">
        <v>0.32</v>
      </c>
      <c r="G326" s="15" t="s">
        <v>64</v>
      </c>
    </row>
    <row r="327" spans="1:7" ht="15.75">
      <c r="A327" s="5">
        <v>2</v>
      </c>
      <c r="B327" s="6" t="s">
        <v>52</v>
      </c>
      <c r="C327" s="6"/>
      <c r="D327" s="10">
        <f>SUM(C328:D331)</f>
        <v>7425.503999999999</v>
      </c>
      <c r="E327" s="10">
        <f>SUM(E328:E331)</f>
        <v>618.7919999999999</v>
      </c>
      <c r="F327" s="10">
        <f>SUM(F328:F331)</f>
        <v>1.18</v>
      </c>
      <c r="G327" s="15"/>
    </row>
    <row r="328" spans="1:7" ht="15">
      <c r="A328" s="5"/>
      <c r="B328" s="13" t="s">
        <v>53</v>
      </c>
      <c r="C328" s="13" t="s">
        <v>63</v>
      </c>
      <c r="D328" s="7">
        <f>SUM(E328*12)</f>
        <v>755.136</v>
      </c>
      <c r="E328" s="7">
        <f>SUM(F328*C319)</f>
        <v>62.928</v>
      </c>
      <c r="F328" s="7">
        <v>0.12</v>
      </c>
      <c r="G328" s="15" t="s">
        <v>64</v>
      </c>
    </row>
    <row r="329" spans="1:7" ht="15">
      <c r="A329" s="5"/>
      <c r="B329" s="13" t="s">
        <v>54</v>
      </c>
      <c r="C329" s="13" t="s">
        <v>62</v>
      </c>
      <c r="D329" s="7">
        <f>SUM(E329*12)</f>
        <v>251.712</v>
      </c>
      <c r="E329" s="7">
        <f>SUM(F329*C319)</f>
        <v>20.976</v>
      </c>
      <c r="F329" s="7">
        <v>0.04</v>
      </c>
      <c r="G329" s="15" t="s">
        <v>75</v>
      </c>
    </row>
    <row r="330" spans="1:7" ht="15">
      <c r="A330" s="5"/>
      <c r="B330" s="5" t="s">
        <v>47</v>
      </c>
      <c r="C330" s="5" t="s">
        <v>61</v>
      </c>
      <c r="D330" s="7">
        <f>SUM(E330*12)</f>
        <v>2768.832</v>
      </c>
      <c r="E330" s="7">
        <f>SUM(F330*C319)</f>
        <v>230.736</v>
      </c>
      <c r="F330" s="7">
        <v>0.44</v>
      </c>
      <c r="G330" s="15" t="s">
        <v>65</v>
      </c>
    </row>
    <row r="331" spans="1:7" ht="15">
      <c r="A331" s="5"/>
      <c r="B331" s="5" t="s">
        <v>12</v>
      </c>
      <c r="C331" s="5" t="s">
        <v>61</v>
      </c>
      <c r="D331" s="7">
        <f>SUM(E331*12)</f>
        <v>3649.8239999999996</v>
      </c>
      <c r="E331" s="7">
        <f>SUM(F331*C319)</f>
        <v>304.152</v>
      </c>
      <c r="F331" s="7">
        <v>0.58</v>
      </c>
      <c r="G331" s="15" t="s">
        <v>65</v>
      </c>
    </row>
    <row r="332" spans="1:7" ht="15.75">
      <c r="A332" s="5">
        <v>3</v>
      </c>
      <c r="B332" s="6" t="s">
        <v>6</v>
      </c>
      <c r="C332" s="6"/>
      <c r="D332" s="10">
        <f>SUM(D333:D339)</f>
        <v>60410.87999999999</v>
      </c>
      <c r="E332" s="10">
        <f>SUM(E333:E339)</f>
        <v>5034.24</v>
      </c>
      <c r="F332" s="10">
        <f>SUM(F333:F339)</f>
        <v>9.6</v>
      </c>
      <c r="G332" s="15"/>
    </row>
    <row r="333" spans="1:7" ht="15">
      <c r="A333" s="5"/>
      <c r="B333" s="5" t="s">
        <v>59</v>
      </c>
      <c r="C333" s="5" t="s">
        <v>61</v>
      </c>
      <c r="D333" s="7">
        <f>SUM(E333*12)</f>
        <v>4782.528</v>
      </c>
      <c r="E333" s="7">
        <f>SUM(F333*C319)</f>
        <v>398.544</v>
      </c>
      <c r="F333" s="7">
        <v>0.76</v>
      </c>
      <c r="G333" s="15" t="s">
        <v>64</v>
      </c>
    </row>
    <row r="334" spans="1:7" ht="15">
      <c r="A334" s="5"/>
      <c r="B334" s="5" t="s">
        <v>7</v>
      </c>
      <c r="C334" s="5" t="s">
        <v>61</v>
      </c>
      <c r="D334" s="7">
        <f aca="true" t="shared" si="8" ref="D334:D339">SUM(E334*12)</f>
        <v>4342.031999999999</v>
      </c>
      <c r="E334" s="7">
        <f>SUM(F334*C319)</f>
        <v>361.83599999999996</v>
      </c>
      <c r="F334" s="7">
        <v>0.69</v>
      </c>
      <c r="G334" s="15" t="s">
        <v>64</v>
      </c>
    </row>
    <row r="335" spans="1:7" ht="15">
      <c r="A335" s="5"/>
      <c r="B335" s="5" t="s">
        <v>8</v>
      </c>
      <c r="C335" s="5" t="s">
        <v>61</v>
      </c>
      <c r="D335" s="7">
        <f t="shared" si="8"/>
        <v>440.496</v>
      </c>
      <c r="E335" s="7">
        <f>SUM(F335*C319)</f>
        <v>36.708</v>
      </c>
      <c r="F335" s="7">
        <v>0.07</v>
      </c>
      <c r="G335" s="15" t="s">
        <v>64</v>
      </c>
    </row>
    <row r="336" spans="1:7" ht="15">
      <c r="A336" s="5"/>
      <c r="B336" s="5" t="s">
        <v>9</v>
      </c>
      <c r="C336" s="5" t="s">
        <v>61</v>
      </c>
      <c r="D336" s="7">
        <f t="shared" si="8"/>
        <v>440.496</v>
      </c>
      <c r="E336" s="7">
        <f>SUM(F336*C319)</f>
        <v>36.708</v>
      </c>
      <c r="F336" s="7">
        <v>0.07</v>
      </c>
      <c r="G336" s="15" t="s">
        <v>65</v>
      </c>
    </row>
    <row r="337" spans="1:7" ht="15">
      <c r="A337" s="5"/>
      <c r="B337" s="5" t="s">
        <v>10</v>
      </c>
      <c r="C337" s="5" t="s">
        <v>61</v>
      </c>
      <c r="D337" s="7">
        <f t="shared" si="8"/>
        <v>30708.863999999994</v>
      </c>
      <c r="E337" s="7">
        <f>SUM(F337*C319)</f>
        <v>2559.0719999999997</v>
      </c>
      <c r="F337" s="7">
        <v>4.88</v>
      </c>
      <c r="G337" s="15" t="s">
        <v>64</v>
      </c>
    </row>
    <row r="338" spans="1:7" ht="15">
      <c r="A338" s="5"/>
      <c r="B338" s="5" t="s">
        <v>43</v>
      </c>
      <c r="C338" s="5" t="s">
        <v>61</v>
      </c>
      <c r="D338" s="7">
        <f t="shared" si="8"/>
        <v>2139.5519999999997</v>
      </c>
      <c r="E338" s="7">
        <f>SUM(F338*C319)</f>
        <v>178.296</v>
      </c>
      <c r="F338" s="7">
        <v>0.34</v>
      </c>
      <c r="G338" s="15" t="s">
        <v>64</v>
      </c>
    </row>
    <row r="339" spans="1:7" ht="15">
      <c r="A339" s="5"/>
      <c r="B339" s="5" t="s">
        <v>60</v>
      </c>
      <c r="C339" s="5" t="s">
        <v>61</v>
      </c>
      <c r="D339" s="7">
        <f t="shared" si="8"/>
        <v>17556.912</v>
      </c>
      <c r="E339" s="7">
        <f>SUM(F339*C319)</f>
        <v>1463.076</v>
      </c>
      <c r="F339" s="7">
        <v>2.79</v>
      </c>
      <c r="G339" s="15" t="s">
        <v>64</v>
      </c>
    </row>
    <row r="340" spans="1:7" ht="15.75">
      <c r="A340" s="5"/>
      <c r="B340" s="6" t="s">
        <v>14</v>
      </c>
      <c r="C340" s="5"/>
      <c r="D340" s="7">
        <f>SUM(D321+D327+D332)</f>
        <v>86337.21599999999</v>
      </c>
      <c r="E340" s="7">
        <f>SUM(E321+E327+E332)</f>
        <v>5688.312</v>
      </c>
      <c r="F340" s="7">
        <f>SUM(F321+F327+F332)</f>
        <v>13.719999999999999</v>
      </c>
      <c r="G340" s="15"/>
    </row>
    <row r="341" spans="1:7" ht="15.75">
      <c r="A341" s="5">
        <v>6</v>
      </c>
      <c r="B341" s="6" t="s">
        <v>44</v>
      </c>
      <c r="C341" s="6"/>
      <c r="D341" s="7">
        <f>SUM(D340*0.05)</f>
        <v>4316.8607999999995</v>
      </c>
      <c r="E341" s="7">
        <f>SUM(E340*0.05)</f>
        <v>284.4156</v>
      </c>
      <c r="F341" s="7">
        <f>SUM(F340*0.05)</f>
        <v>0.6859999999999999</v>
      </c>
      <c r="G341" s="15"/>
    </row>
    <row r="342" spans="1:7" ht="15.75">
      <c r="A342" s="5">
        <v>7</v>
      </c>
      <c r="B342" s="6" t="s">
        <v>13</v>
      </c>
      <c r="C342" s="6"/>
      <c r="D342" s="7">
        <f>SUM(D340*0.01)</f>
        <v>863.3721599999999</v>
      </c>
      <c r="E342" s="9">
        <f>SUM(E340*0.01)</f>
        <v>56.88312</v>
      </c>
      <c r="F342" s="7">
        <f>SUM(F340*0.01)</f>
        <v>0.1372</v>
      </c>
      <c r="G342" s="15"/>
    </row>
    <row r="343" spans="1:7" ht="15.75">
      <c r="A343" s="5">
        <v>8</v>
      </c>
      <c r="B343" s="6" t="s">
        <v>15</v>
      </c>
      <c r="C343" s="6"/>
      <c r="D343" s="10">
        <f>SUM(D340+D341+D342)</f>
        <v>91517.44895999998</v>
      </c>
      <c r="E343" s="10">
        <f>SUM(E340+E341+E342)</f>
        <v>6029.610720000001</v>
      </c>
      <c r="F343" s="7">
        <f>SUM(F340:F342)</f>
        <v>14.543199999999999</v>
      </c>
      <c r="G343" s="15"/>
    </row>
    <row r="347" ht="15">
      <c r="B347" s="1" t="s">
        <v>42</v>
      </c>
    </row>
    <row r="350" spans="1:9" ht="15">
      <c r="A350" s="21" t="s">
        <v>45</v>
      </c>
      <c r="B350" s="21"/>
      <c r="C350" s="21"/>
      <c r="D350" s="21"/>
      <c r="E350" s="21"/>
      <c r="F350" s="21"/>
      <c r="G350" s="22"/>
      <c r="H350" s="22"/>
      <c r="I350" s="22"/>
    </row>
    <row r="351" spans="1:9" ht="15">
      <c r="A351" s="23" t="s">
        <v>46</v>
      </c>
      <c r="B351" s="24"/>
      <c r="C351" s="24"/>
      <c r="D351" s="24"/>
      <c r="E351" s="24"/>
      <c r="F351" s="24"/>
      <c r="G351" s="24"/>
      <c r="H351" s="24"/>
      <c r="I351" s="24"/>
    </row>
    <row r="352" spans="1:3" ht="15.75">
      <c r="A352" s="2" t="s">
        <v>25</v>
      </c>
      <c r="B352" s="2"/>
      <c r="C352" s="2">
        <v>830.8</v>
      </c>
    </row>
    <row r="353" spans="1:7" ht="30">
      <c r="A353" s="3" t="s">
        <v>22</v>
      </c>
      <c r="B353" s="4" t="s">
        <v>55</v>
      </c>
      <c r="C353" s="3" t="s">
        <v>49</v>
      </c>
      <c r="D353" s="3" t="s">
        <v>56</v>
      </c>
      <c r="E353" s="3" t="s">
        <v>58</v>
      </c>
      <c r="F353" s="3" t="s">
        <v>57</v>
      </c>
      <c r="G353" s="14" t="s">
        <v>50</v>
      </c>
    </row>
    <row r="354" spans="1:7" ht="15.75">
      <c r="A354" s="5">
        <v>1</v>
      </c>
      <c r="B354" s="6" t="s">
        <v>5</v>
      </c>
      <c r="C354" s="6"/>
      <c r="D354" s="10">
        <f>SUM(D355:D359)</f>
        <v>29310.624</v>
      </c>
      <c r="E354" s="10">
        <f>SUM(D354/C352)</f>
        <v>35.28</v>
      </c>
      <c r="F354" s="10">
        <f>SUM(F355:F359)</f>
        <v>2.94</v>
      </c>
      <c r="G354" s="15"/>
    </row>
    <row r="355" spans="1:7" ht="15">
      <c r="A355" s="5"/>
      <c r="B355" s="8" t="s">
        <v>1</v>
      </c>
      <c r="C355" s="5" t="s">
        <v>61</v>
      </c>
      <c r="D355" s="7">
        <f>SUM(E355*12)</f>
        <v>7776.2880000000005</v>
      </c>
      <c r="E355" s="7">
        <f>SUM(F355*C352)</f>
        <v>648.024</v>
      </c>
      <c r="F355" s="7">
        <v>0.78</v>
      </c>
      <c r="G355" s="15" t="s">
        <v>64</v>
      </c>
    </row>
    <row r="356" spans="1:7" ht="15">
      <c r="A356" s="5"/>
      <c r="B356" s="8" t="s">
        <v>2</v>
      </c>
      <c r="C356" s="5" t="s">
        <v>61</v>
      </c>
      <c r="D356" s="7">
        <f>SUM(E356*12)</f>
        <v>4286.928</v>
      </c>
      <c r="E356" s="7">
        <f>SUM(F356*C352)</f>
        <v>357.24399999999997</v>
      </c>
      <c r="F356" s="7">
        <v>0.43</v>
      </c>
      <c r="G356" s="15" t="s">
        <v>64</v>
      </c>
    </row>
    <row r="357" spans="1:7" ht="15">
      <c r="A357" s="5"/>
      <c r="B357" s="8" t="s">
        <v>3</v>
      </c>
      <c r="C357" s="5" t="s">
        <v>61</v>
      </c>
      <c r="D357" s="7">
        <f>SUM(E357*12)</f>
        <v>10567.776</v>
      </c>
      <c r="E357" s="7">
        <f>SUM(F357*C352)</f>
        <v>880.648</v>
      </c>
      <c r="F357" s="7">
        <v>1.06</v>
      </c>
      <c r="G357" s="15" t="s">
        <v>64</v>
      </c>
    </row>
    <row r="358" spans="1:7" ht="15">
      <c r="A358" s="5"/>
      <c r="B358" s="5" t="s">
        <v>4</v>
      </c>
      <c r="C358" s="5" t="s">
        <v>61</v>
      </c>
      <c r="D358" s="7">
        <f>SUM(E358*12)</f>
        <v>3489.3599999999997</v>
      </c>
      <c r="E358" s="7">
        <f>SUM(F358*C352)</f>
        <v>290.78</v>
      </c>
      <c r="F358" s="7">
        <v>0.35</v>
      </c>
      <c r="G358" s="15" t="s">
        <v>64</v>
      </c>
    </row>
    <row r="359" spans="1:7" ht="15">
      <c r="A359" s="5"/>
      <c r="B359" s="5" t="s">
        <v>11</v>
      </c>
      <c r="C359" s="5" t="s">
        <v>61</v>
      </c>
      <c r="D359" s="7">
        <f>SUM(E359*12)</f>
        <v>3190.272</v>
      </c>
      <c r="E359" s="7">
        <f>SUM(F359*C352)</f>
        <v>265.856</v>
      </c>
      <c r="F359" s="7">
        <v>0.32</v>
      </c>
      <c r="G359" s="15" t="s">
        <v>64</v>
      </c>
    </row>
    <row r="360" spans="1:7" ht="15.75">
      <c r="A360" s="5">
        <v>2</v>
      </c>
      <c r="B360" s="6" t="s">
        <v>52</v>
      </c>
      <c r="C360" s="6"/>
      <c r="D360" s="10">
        <f>SUM(C361:D364)</f>
        <v>19341.023999999998</v>
      </c>
      <c r="E360" s="10">
        <f>SUM(E361:E364)</f>
        <v>1611.752</v>
      </c>
      <c r="F360" s="10">
        <f>SUM(F361:F364)</f>
        <v>1.94</v>
      </c>
      <c r="G360" s="15"/>
    </row>
    <row r="361" spans="1:7" ht="15">
      <c r="A361" s="5"/>
      <c r="B361" s="13" t="s">
        <v>53</v>
      </c>
      <c r="C361" s="13" t="s">
        <v>63</v>
      </c>
      <c r="D361" s="7">
        <f>SUM(E361*12)</f>
        <v>1196.3519999999999</v>
      </c>
      <c r="E361" s="7">
        <f>SUM(F361*C352)</f>
        <v>99.696</v>
      </c>
      <c r="F361" s="7">
        <v>0.12</v>
      </c>
      <c r="G361" s="15" t="s">
        <v>64</v>
      </c>
    </row>
    <row r="362" spans="1:7" ht="15">
      <c r="A362" s="5"/>
      <c r="B362" s="13" t="s">
        <v>54</v>
      </c>
      <c r="C362" s="13" t="s">
        <v>62</v>
      </c>
      <c r="D362" s="7">
        <f>SUM(E362*12)</f>
        <v>398.784</v>
      </c>
      <c r="E362" s="7">
        <f>SUM(F362*C352)</f>
        <v>33.232</v>
      </c>
      <c r="F362" s="7">
        <v>0.04</v>
      </c>
      <c r="G362" s="15" t="s">
        <v>75</v>
      </c>
    </row>
    <row r="363" spans="1:7" ht="15">
      <c r="A363" s="5"/>
      <c r="B363" s="5" t="s">
        <v>47</v>
      </c>
      <c r="C363" s="5" t="s">
        <v>61</v>
      </c>
      <c r="D363" s="7">
        <f>SUM(E363*12)</f>
        <v>11963.519999999999</v>
      </c>
      <c r="E363" s="7">
        <f>SUM(F363*C352)</f>
        <v>996.9599999999999</v>
      </c>
      <c r="F363" s="7">
        <v>1.2</v>
      </c>
      <c r="G363" s="15" t="s">
        <v>65</v>
      </c>
    </row>
    <row r="364" spans="1:7" ht="15">
      <c r="A364" s="5"/>
      <c r="B364" s="5" t="s">
        <v>12</v>
      </c>
      <c r="C364" s="5" t="s">
        <v>61</v>
      </c>
      <c r="D364" s="7">
        <f>SUM(E364*12)</f>
        <v>5782.367999999999</v>
      </c>
      <c r="E364" s="7">
        <f>SUM(F364*C352)</f>
        <v>481.8639999999999</v>
      </c>
      <c r="F364" s="7">
        <v>0.58</v>
      </c>
      <c r="G364" s="15" t="s">
        <v>65</v>
      </c>
    </row>
    <row r="365" spans="1:7" ht="15.75">
      <c r="A365" s="5">
        <v>3</v>
      </c>
      <c r="B365" s="6" t="s">
        <v>6</v>
      </c>
      <c r="C365" s="6"/>
      <c r="D365" s="10">
        <f>SUM(D366:D372)</f>
        <v>88131.264</v>
      </c>
      <c r="E365" s="10">
        <f>SUM(E366:E372)</f>
        <v>7344.271999999999</v>
      </c>
      <c r="F365" s="10">
        <f>SUM(F366:F372)</f>
        <v>8.84</v>
      </c>
      <c r="G365" s="15"/>
    </row>
    <row r="366" spans="1:7" ht="15">
      <c r="A366" s="5"/>
      <c r="B366" s="5" t="s">
        <v>59</v>
      </c>
      <c r="C366" s="5" t="s">
        <v>61</v>
      </c>
      <c r="D366" s="7">
        <f>SUM(E366*12)</f>
        <v>0</v>
      </c>
      <c r="E366" s="7">
        <f>SUM(F366*C352)</f>
        <v>0</v>
      </c>
      <c r="F366" s="7">
        <v>0</v>
      </c>
      <c r="G366" s="15" t="s">
        <v>64</v>
      </c>
    </row>
    <row r="367" spans="1:7" ht="15">
      <c r="A367" s="5"/>
      <c r="B367" s="5" t="s">
        <v>7</v>
      </c>
      <c r="C367" s="5" t="s">
        <v>61</v>
      </c>
      <c r="D367" s="7">
        <f aca="true" t="shared" si="9" ref="D367:D372">SUM(E367*12)</f>
        <v>6879.023999999999</v>
      </c>
      <c r="E367" s="7">
        <f>SUM(F367*C352)</f>
        <v>573.252</v>
      </c>
      <c r="F367" s="7">
        <v>0.69</v>
      </c>
      <c r="G367" s="15" t="s">
        <v>64</v>
      </c>
    </row>
    <row r="368" spans="1:7" ht="15">
      <c r="A368" s="5"/>
      <c r="B368" s="5" t="s">
        <v>8</v>
      </c>
      <c r="C368" s="5" t="s">
        <v>61</v>
      </c>
      <c r="D368" s="7">
        <f t="shared" si="9"/>
        <v>697.872</v>
      </c>
      <c r="E368" s="7">
        <f>SUM(F368*C352)</f>
        <v>58.156</v>
      </c>
      <c r="F368" s="7">
        <v>0.07</v>
      </c>
      <c r="G368" s="15" t="s">
        <v>64</v>
      </c>
    </row>
    <row r="369" spans="1:7" ht="15">
      <c r="A369" s="5"/>
      <c r="B369" s="5" t="s">
        <v>9</v>
      </c>
      <c r="C369" s="5" t="s">
        <v>61</v>
      </c>
      <c r="D369" s="7">
        <f t="shared" si="9"/>
        <v>697.872</v>
      </c>
      <c r="E369" s="7">
        <f>SUM(F369*C352)</f>
        <v>58.156</v>
      </c>
      <c r="F369" s="7">
        <v>0.07</v>
      </c>
      <c r="G369" s="15" t="s">
        <v>65</v>
      </c>
    </row>
    <row r="370" spans="1:7" ht="15">
      <c r="A370" s="5"/>
      <c r="B370" s="5" t="s">
        <v>10</v>
      </c>
      <c r="C370" s="5" t="s">
        <v>61</v>
      </c>
      <c r="D370" s="7">
        <f t="shared" si="9"/>
        <v>48651.647999999994</v>
      </c>
      <c r="E370" s="7">
        <f>SUM(F370*C352)</f>
        <v>4054.3039999999996</v>
      </c>
      <c r="F370" s="7">
        <v>4.88</v>
      </c>
      <c r="G370" s="15" t="s">
        <v>64</v>
      </c>
    </row>
    <row r="371" spans="1:7" ht="15">
      <c r="A371" s="5"/>
      <c r="B371" s="5" t="s">
        <v>43</v>
      </c>
      <c r="C371" s="5" t="s">
        <v>61</v>
      </c>
      <c r="D371" s="7">
        <f t="shared" si="9"/>
        <v>3389.6639999999998</v>
      </c>
      <c r="E371" s="7">
        <f>SUM(F371*C352)</f>
        <v>282.472</v>
      </c>
      <c r="F371" s="7">
        <v>0.34</v>
      </c>
      <c r="G371" s="15" t="s">
        <v>64</v>
      </c>
    </row>
    <row r="372" spans="1:7" ht="15">
      <c r="A372" s="5"/>
      <c r="B372" s="5" t="s">
        <v>60</v>
      </c>
      <c r="C372" s="5" t="s">
        <v>61</v>
      </c>
      <c r="D372" s="7">
        <f t="shared" si="9"/>
        <v>27815.183999999997</v>
      </c>
      <c r="E372" s="7">
        <f>SUM(F372*C352)</f>
        <v>2317.932</v>
      </c>
      <c r="F372" s="7">
        <v>2.79</v>
      </c>
      <c r="G372" s="15" t="s">
        <v>64</v>
      </c>
    </row>
    <row r="373" spans="1:7" ht="15.75">
      <c r="A373" s="5"/>
      <c r="B373" s="6" t="s">
        <v>14</v>
      </c>
      <c r="C373" s="5"/>
      <c r="D373" s="7">
        <f>SUM(D354+D360+D365)</f>
        <v>136782.912</v>
      </c>
      <c r="E373" s="7">
        <f>SUM(E354+E360+E365)</f>
        <v>8991.303999999998</v>
      </c>
      <c r="F373" s="7">
        <f>SUM(F354+F360+F365)</f>
        <v>13.719999999999999</v>
      </c>
      <c r="G373" s="15"/>
    </row>
    <row r="374" spans="1:7" ht="15.75">
      <c r="A374" s="5">
        <v>6</v>
      </c>
      <c r="B374" s="6" t="s">
        <v>44</v>
      </c>
      <c r="C374" s="6"/>
      <c r="D374" s="7">
        <f>SUM(D373*0.05)</f>
        <v>6839.145600000001</v>
      </c>
      <c r="E374" s="7">
        <f>SUM(E373*0.05)</f>
        <v>449.56519999999995</v>
      </c>
      <c r="F374" s="7">
        <f>SUM(F373*0.05)</f>
        <v>0.6859999999999999</v>
      </c>
      <c r="G374" s="15"/>
    </row>
    <row r="375" spans="1:7" ht="15.75">
      <c r="A375" s="5">
        <v>7</v>
      </c>
      <c r="B375" s="6" t="s">
        <v>13</v>
      </c>
      <c r="C375" s="6"/>
      <c r="D375" s="7">
        <f>SUM(D373*0.01)</f>
        <v>1367.82912</v>
      </c>
      <c r="E375" s="9">
        <f>SUM(E373*0.01)</f>
        <v>89.91303999999998</v>
      </c>
      <c r="F375" s="7">
        <f>SUM(F373*0.01)</f>
        <v>0.1372</v>
      </c>
      <c r="G375" s="15"/>
    </row>
    <row r="376" spans="1:7" ht="15.75">
      <c r="A376" s="5">
        <v>8</v>
      </c>
      <c r="B376" s="6" t="s">
        <v>15</v>
      </c>
      <c r="C376" s="6"/>
      <c r="D376" s="10">
        <f>SUM(D373+D374+D375)</f>
        <v>144989.88672</v>
      </c>
      <c r="E376" s="10">
        <f>SUM(E373+E374+E375)</f>
        <v>9530.782239999997</v>
      </c>
      <c r="F376" s="7">
        <f>SUM(F373:F375)</f>
        <v>14.543199999999999</v>
      </c>
      <c r="G376" s="15"/>
    </row>
    <row r="380" ht="15">
      <c r="B380" s="1" t="s">
        <v>42</v>
      </c>
    </row>
    <row r="382" spans="1:9" ht="15">
      <c r="A382" s="21" t="s">
        <v>45</v>
      </c>
      <c r="B382" s="21"/>
      <c r="C382" s="21"/>
      <c r="D382" s="21"/>
      <c r="E382" s="21"/>
      <c r="F382" s="21"/>
      <c r="G382" s="22"/>
      <c r="H382" s="22"/>
      <c r="I382" s="22"/>
    </row>
    <row r="383" spans="1:9" ht="15">
      <c r="A383" s="23" t="s">
        <v>46</v>
      </c>
      <c r="B383" s="24"/>
      <c r="C383" s="24"/>
      <c r="D383" s="24"/>
      <c r="E383" s="24"/>
      <c r="F383" s="24"/>
      <c r="G383" s="24"/>
      <c r="H383" s="24"/>
      <c r="I383" s="24"/>
    </row>
    <row r="384" spans="1:3" ht="15.75">
      <c r="A384" s="2" t="s">
        <v>26</v>
      </c>
      <c r="B384" s="2"/>
      <c r="C384" s="2">
        <v>483.7</v>
      </c>
    </row>
    <row r="385" spans="1:7" ht="30">
      <c r="A385" s="3" t="s">
        <v>22</v>
      </c>
      <c r="B385" s="4" t="s">
        <v>55</v>
      </c>
      <c r="C385" s="3" t="s">
        <v>49</v>
      </c>
      <c r="D385" s="3" t="s">
        <v>56</v>
      </c>
      <c r="E385" s="3" t="s">
        <v>58</v>
      </c>
      <c r="F385" s="3" t="s">
        <v>57</v>
      </c>
      <c r="G385" s="14" t="s">
        <v>50</v>
      </c>
    </row>
    <row r="386" spans="1:7" ht="15.75">
      <c r="A386" s="5">
        <v>1</v>
      </c>
      <c r="B386" s="6" t="s">
        <v>5</v>
      </c>
      <c r="C386" s="6"/>
      <c r="D386" s="10">
        <f>SUM(D387:D391)</f>
        <v>17064.935999999998</v>
      </c>
      <c r="E386" s="10">
        <f>SUM(D386/C384)</f>
        <v>35.279999999999994</v>
      </c>
      <c r="F386" s="10">
        <f>SUM(F387:F391)</f>
        <v>2.94</v>
      </c>
      <c r="G386" s="15"/>
    </row>
    <row r="387" spans="1:7" ht="15">
      <c r="A387" s="5"/>
      <c r="B387" s="8" t="s">
        <v>1</v>
      </c>
      <c r="C387" s="5" t="s">
        <v>61</v>
      </c>
      <c r="D387" s="7">
        <f>SUM(E387*12)</f>
        <v>4527.432</v>
      </c>
      <c r="E387" s="7">
        <f>SUM(F387*C384)</f>
        <v>377.286</v>
      </c>
      <c r="F387" s="7">
        <v>0.78</v>
      </c>
      <c r="G387" s="15" t="s">
        <v>64</v>
      </c>
    </row>
    <row r="388" spans="1:7" ht="15">
      <c r="A388" s="5"/>
      <c r="B388" s="8" t="s">
        <v>2</v>
      </c>
      <c r="C388" s="5" t="s">
        <v>61</v>
      </c>
      <c r="D388" s="7">
        <f>SUM(E388*12)</f>
        <v>2495.892</v>
      </c>
      <c r="E388" s="7">
        <f>SUM(F388*C384)</f>
        <v>207.99099999999999</v>
      </c>
      <c r="F388" s="7">
        <v>0.43</v>
      </c>
      <c r="G388" s="15" t="s">
        <v>64</v>
      </c>
    </row>
    <row r="389" spans="1:7" ht="15">
      <c r="A389" s="5"/>
      <c r="B389" s="8" t="s">
        <v>3</v>
      </c>
      <c r="C389" s="5" t="s">
        <v>61</v>
      </c>
      <c r="D389" s="7">
        <f>SUM(E389*12)</f>
        <v>6152.664</v>
      </c>
      <c r="E389" s="7">
        <f>SUM(F389*C384)</f>
        <v>512.722</v>
      </c>
      <c r="F389" s="7">
        <v>1.06</v>
      </c>
      <c r="G389" s="15" t="s">
        <v>64</v>
      </c>
    </row>
    <row r="390" spans="1:7" ht="15">
      <c r="A390" s="5"/>
      <c r="B390" s="5" t="s">
        <v>4</v>
      </c>
      <c r="C390" s="5" t="s">
        <v>61</v>
      </c>
      <c r="D390" s="7">
        <f>SUM(E390*12)</f>
        <v>2031.54</v>
      </c>
      <c r="E390" s="7">
        <f>SUM(F390*C384)</f>
        <v>169.295</v>
      </c>
      <c r="F390" s="7">
        <v>0.35</v>
      </c>
      <c r="G390" s="15" t="s">
        <v>64</v>
      </c>
    </row>
    <row r="391" spans="1:7" ht="15">
      <c r="A391" s="5"/>
      <c r="B391" s="5" t="s">
        <v>11</v>
      </c>
      <c r="C391" s="5" t="s">
        <v>61</v>
      </c>
      <c r="D391" s="7">
        <f>SUM(E391*12)</f>
        <v>1857.408</v>
      </c>
      <c r="E391" s="7">
        <f>SUM(F391*C384)</f>
        <v>154.784</v>
      </c>
      <c r="F391" s="7">
        <v>0.32</v>
      </c>
      <c r="G391" s="15" t="s">
        <v>64</v>
      </c>
    </row>
    <row r="392" spans="1:7" ht="15.75">
      <c r="A392" s="5">
        <v>2</v>
      </c>
      <c r="B392" s="6" t="s">
        <v>52</v>
      </c>
      <c r="C392" s="6"/>
      <c r="D392" s="10">
        <f>SUM(C393:D396)</f>
        <v>1567.188</v>
      </c>
      <c r="E392" s="10">
        <f>SUM(E393:E396)</f>
        <v>130.599</v>
      </c>
      <c r="F392" s="10">
        <f>SUM(F393:F396)</f>
        <v>0.27</v>
      </c>
      <c r="G392" s="15"/>
    </row>
    <row r="393" spans="1:7" ht="15">
      <c r="A393" s="5"/>
      <c r="B393" s="13" t="s">
        <v>53</v>
      </c>
      <c r="C393" s="13" t="s">
        <v>63</v>
      </c>
      <c r="D393" s="7">
        <f>SUM(E393*12)</f>
        <v>58.044</v>
      </c>
      <c r="E393" s="7">
        <f>SUM(F393*C384)</f>
        <v>4.837</v>
      </c>
      <c r="F393" s="7">
        <v>0.01</v>
      </c>
      <c r="G393" s="15" t="s">
        <v>64</v>
      </c>
    </row>
    <row r="394" spans="1:7" ht="15">
      <c r="A394" s="5"/>
      <c r="B394" s="13" t="s">
        <v>54</v>
      </c>
      <c r="C394" s="13" t="s">
        <v>62</v>
      </c>
      <c r="D394" s="7">
        <f>SUM(E394*12)</f>
        <v>232.176</v>
      </c>
      <c r="E394" s="7">
        <f>SUM(F394*C384)</f>
        <v>19.348</v>
      </c>
      <c r="F394" s="7">
        <v>0.04</v>
      </c>
      <c r="G394" s="15" t="s">
        <v>75</v>
      </c>
    </row>
    <row r="395" spans="1:7" ht="15">
      <c r="A395" s="5"/>
      <c r="B395" s="5" t="s">
        <v>47</v>
      </c>
      <c r="C395" s="5" t="s">
        <v>61</v>
      </c>
      <c r="D395" s="7">
        <f>SUM(E395*12)</f>
        <v>812.616</v>
      </c>
      <c r="E395" s="7">
        <f>SUM(F395*C384)</f>
        <v>67.718</v>
      </c>
      <c r="F395" s="7">
        <v>0.14</v>
      </c>
      <c r="G395" s="15" t="s">
        <v>65</v>
      </c>
    </row>
    <row r="396" spans="1:7" ht="15">
      <c r="A396" s="5"/>
      <c r="B396" s="5" t="s">
        <v>12</v>
      </c>
      <c r="C396" s="5" t="s">
        <v>61</v>
      </c>
      <c r="D396" s="7">
        <f>SUM(E396*12)</f>
        <v>464.352</v>
      </c>
      <c r="E396" s="7">
        <f>SUM(F396*C384)</f>
        <v>38.696</v>
      </c>
      <c r="F396" s="7">
        <v>0.08</v>
      </c>
      <c r="G396" s="15" t="s">
        <v>65</v>
      </c>
    </row>
    <row r="397" spans="1:7" ht="15.75">
      <c r="A397" s="5">
        <v>3</v>
      </c>
      <c r="B397" s="6" t="s">
        <v>6</v>
      </c>
      <c r="C397" s="6"/>
      <c r="D397" s="10">
        <f>SUM(D398:D404)</f>
        <v>61004.24399999999</v>
      </c>
      <c r="E397" s="10">
        <f>SUM(E398:E404)</f>
        <v>5083.686999999999</v>
      </c>
      <c r="F397" s="10">
        <f>SUM(F398:F404)</f>
        <v>10.509999999999998</v>
      </c>
      <c r="G397" s="15"/>
    </row>
    <row r="398" spans="1:7" ht="15">
      <c r="A398" s="5"/>
      <c r="B398" s="5" t="s">
        <v>66</v>
      </c>
      <c r="C398" s="5" t="s">
        <v>72</v>
      </c>
      <c r="D398" s="7">
        <f>SUM(E398*12)</f>
        <v>9693.348</v>
      </c>
      <c r="E398" s="7">
        <f>SUM(F398*C384)</f>
        <v>807.779</v>
      </c>
      <c r="F398" s="7">
        <v>1.67</v>
      </c>
      <c r="G398" s="15" t="s">
        <v>64</v>
      </c>
    </row>
    <row r="399" spans="1:7" ht="15">
      <c r="A399" s="5"/>
      <c r="B399" s="5" t="s">
        <v>7</v>
      </c>
      <c r="C399" s="5" t="s">
        <v>61</v>
      </c>
      <c r="D399" s="7">
        <f aca="true" t="shared" si="10" ref="D399:D404">SUM(E399*12)</f>
        <v>4005.036</v>
      </c>
      <c r="E399" s="7">
        <f>SUM(F399*C384)</f>
        <v>333.753</v>
      </c>
      <c r="F399" s="7">
        <v>0.69</v>
      </c>
      <c r="G399" s="15" t="s">
        <v>64</v>
      </c>
    </row>
    <row r="400" spans="1:7" ht="15">
      <c r="A400" s="5"/>
      <c r="B400" s="5" t="s">
        <v>8</v>
      </c>
      <c r="C400" s="5" t="s">
        <v>61</v>
      </c>
      <c r="D400" s="7">
        <f t="shared" si="10"/>
        <v>406.308</v>
      </c>
      <c r="E400" s="7">
        <f>SUM(F400*C384)</f>
        <v>33.859</v>
      </c>
      <c r="F400" s="7">
        <v>0.07</v>
      </c>
      <c r="G400" s="15" t="s">
        <v>64</v>
      </c>
    </row>
    <row r="401" spans="1:7" ht="15">
      <c r="A401" s="5"/>
      <c r="B401" s="5" t="s">
        <v>9</v>
      </c>
      <c r="C401" s="5" t="s">
        <v>61</v>
      </c>
      <c r="D401" s="7">
        <f t="shared" si="10"/>
        <v>406.308</v>
      </c>
      <c r="E401" s="7">
        <f>SUM(F401*C384)</f>
        <v>33.859</v>
      </c>
      <c r="F401" s="7">
        <v>0.07</v>
      </c>
      <c r="G401" s="15" t="s">
        <v>65</v>
      </c>
    </row>
    <row r="402" spans="1:7" ht="15">
      <c r="A402" s="5"/>
      <c r="B402" s="5" t="s">
        <v>10</v>
      </c>
      <c r="C402" s="5" t="s">
        <v>61</v>
      </c>
      <c r="D402" s="7">
        <f t="shared" si="10"/>
        <v>28325.471999999994</v>
      </c>
      <c r="E402" s="7">
        <f>SUM(F402*C384)</f>
        <v>2360.4559999999997</v>
      </c>
      <c r="F402" s="7">
        <v>4.88</v>
      </c>
      <c r="G402" s="15" t="s">
        <v>64</v>
      </c>
    </row>
    <row r="403" spans="1:7" ht="15">
      <c r="A403" s="5"/>
      <c r="B403" s="5" t="s">
        <v>43</v>
      </c>
      <c r="C403" s="5" t="s">
        <v>61</v>
      </c>
      <c r="D403" s="7">
        <f t="shared" si="10"/>
        <v>1973.496</v>
      </c>
      <c r="E403" s="7">
        <f>SUM(F403*C384)</f>
        <v>164.458</v>
      </c>
      <c r="F403" s="7">
        <v>0.34</v>
      </c>
      <c r="G403" s="15" t="s">
        <v>64</v>
      </c>
    </row>
    <row r="404" spans="1:7" ht="15">
      <c r="A404" s="5"/>
      <c r="B404" s="5" t="s">
        <v>60</v>
      </c>
      <c r="C404" s="5" t="s">
        <v>61</v>
      </c>
      <c r="D404" s="7">
        <f t="shared" si="10"/>
        <v>16194.275999999998</v>
      </c>
      <c r="E404" s="7">
        <f>SUM(F404*C384)</f>
        <v>1349.523</v>
      </c>
      <c r="F404" s="7">
        <v>2.79</v>
      </c>
      <c r="G404" s="15" t="s">
        <v>64</v>
      </c>
    </row>
    <row r="405" spans="1:7" ht="15.75">
      <c r="A405" s="5"/>
      <c r="B405" s="6" t="s">
        <v>14</v>
      </c>
      <c r="C405" s="5"/>
      <c r="D405" s="7">
        <f>SUM(D386+D392+D397)</f>
        <v>79636.36799999999</v>
      </c>
      <c r="E405" s="7">
        <f>SUM(E386+E392+E397)</f>
        <v>5249.565999999999</v>
      </c>
      <c r="F405" s="7">
        <f>SUM(F386+F392+F397)</f>
        <v>13.719999999999999</v>
      </c>
      <c r="G405" s="15"/>
    </row>
    <row r="406" spans="1:7" ht="15.75">
      <c r="A406" s="5">
        <v>6</v>
      </c>
      <c r="B406" s="6" t="s">
        <v>44</v>
      </c>
      <c r="C406" s="6"/>
      <c r="D406" s="7">
        <f>SUM(D405*0.05)</f>
        <v>3981.8183999999997</v>
      </c>
      <c r="E406" s="7">
        <f>SUM(E405*0.05)</f>
        <v>262.47829999999993</v>
      </c>
      <c r="F406" s="7">
        <f>SUM(F405*0.05)</f>
        <v>0.6859999999999999</v>
      </c>
      <c r="G406" s="15"/>
    </row>
    <row r="407" spans="1:7" ht="15.75">
      <c r="A407" s="5">
        <v>7</v>
      </c>
      <c r="B407" s="6" t="s">
        <v>13</v>
      </c>
      <c r="C407" s="6"/>
      <c r="D407" s="7">
        <f>SUM(D405*0.01)</f>
        <v>796.3636799999999</v>
      </c>
      <c r="E407" s="9">
        <f>SUM(E405*0.01)</f>
        <v>52.49565999999999</v>
      </c>
      <c r="F407" s="7">
        <f>SUM(F405*0.01)</f>
        <v>0.1372</v>
      </c>
      <c r="G407" s="15"/>
    </row>
    <row r="408" spans="1:7" ht="15.75">
      <c r="A408" s="5">
        <v>8</v>
      </c>
      <c r="B408" s="6" t="s">
        <v>15</v>
      </c>
      <c r="C408" s="6"/>
      <c r="D408" s="10">
        <f>SUM(D405+D406+D407)</f>
        <v>84414.55007999999</v>
      </c>
      <c r="E408" s="10">
        <f>SUM(E405+E406+E407)</f>
        <v>5564.539959999998</v>
      </c>
      <c r="F408" s="7">
        <f>SUM(F405:F407)</f>
        <v>14.543199999999999</v>
      </c>
      <c r="G408" s="15"/>
    </row>
    <row r="412" ht="15">
      <c r="B412" s="1" t="s">
        <v>42</v>
      </c>
    </row>
    <row r="413" spans="1:6" ht="15">
      <c r="A413" s="11"/>
      <c r="B413" s="11"/>
      <c r="C413" s="11"/>
      <c r="D413" s="11"/>
      <c r="E413" s="12"/>
      <c r="F413" s="12"/>
    </row>
    <row r="415" spans="1:9" ht="15">
      <c r="A415" s="21" t="s">
        <v>45</v>
      </c>
      <c r="B415" s="21"/>
      <c r="C415" s="21"/>
      <c r="D415" s="21"/>
      <c r="E415" s="21"/>
      <c r="F415" s="21"/>
      <c r="G415" s="22"/>
      <c r="H415" s="22"/>
      <c r="I415" s="22"/>
    </row>
    <row r="416" spans="1:9" ht="15">
      <c r="A416" s="23" t="s">
        <v>46</v>
      </c>
      <c r="B416" s="24"/>
      <c r="C416" s="24"/>
      <c r="D416" s="24"/>
      <c r="E416" s="24"/>
      <c r="F416" s="24"/>
      <c r="G416" s="24"/>
      <c r="H416" s="24"/>
      <c r="I416" s="24"/>
    </row>
    <row r="417" spans="1:3" ht="15.75">
      <c r="A417" s="2" t="s">
        <v>27</v>
      </c>
      <c r="B417" s="2"/>
      <c r="C417" s="2">
        <v>354.9</v>
      </c>
    </row>
    <row r="418" spans="1:7" ht="30">
      <c r="A418" s="3" t="s">
        <v>22</v>
      </c>
      <c r="B418" s="4" t="s">
        <v>55</v>
      </c>
      <c r="C418" s="3" t="s">
        <v>49</v>
      </c>
      <c r="D418" s="3" t="s">
        <v>56</v>
      </c>
      <c r="E418" s="3" t="s">
        <v>58</v>
      </c>
      <c r="F418" s="3" t="s">
        <v>57</v>
      </c>
      <c r="G418" s="14" t="s">
        <v>50</v>
      </c>
    </row>
    <row r="419" spans="1:7" ht="15.75">
      <c r="A419" s="5">
        <v>1</v>
      </c>
      <c r="B419" s="6" t="s">
        <v>5</v>
      </c>
      <c r="C419" s="6"/>
      <c r="D419" s="10">
        <f>SUM(D420:D424)</f>
        <v>12520.872000000001</v>
      </c>
      <c r="E419" s="10">
        <f>SUM(D419/C417)</f>
        <v>35.28000000000001</v>
      </c>
      <c r="F419" s="10">
        <f>SUM(F420:F424)</f>
        <v>2.94</v>
      </c>
      <c r="G419" s="15"/>
    </row>
    <row r="420" spans="1:7" ht="15">
      <c r="A420" s="5"/>
      <c r="B420" s="8" t="s">
        <v>1</v>
      </c>
      <c r="C420" s="5" t="s">
        <v>61</v>
      </c>
      <c r="D420" s="7">
        <f>SUM(E420*12)</f>
        <v>3321.864</v>
      </c>
      <c r="E420" s="7">
        <f>SUM(F420*C417)</f>
        <v>276.822</v>
      </c>
      <c r="F420" s="7">
        <v>0.78</v>
      </c>
      <c r="G420" s="15" t="s">
        <v>64</v>
      </c>
    </row>
    <row r="421" spans="1:7" ht="15">
      <c r="A421" s="5"/>
      <c r="B421" s="8" t="s">
        <v>2</v>
      </c>
      <c r="C421" s="5" t="s">
        <v>61</v>
      </c>
      <c r="D421" s="7">
        <f>SUM(E421*12)</f>
        <v>1831.284</v>
      </c>
      <c r="E421" s="7">
        <f>SUM(F421*C417)</f>
        <v>152.607</v>
      </c>
      <c r="F421" s="7">
        <v>0.43</v>
      </c>
      <c r="G421" s="15" t="s">
        <v>64</v>
      </c>
    </row>
    <row r="422" spans="1:7" ht="15">
      <c r="A422" s="5"/>
      <c r="B422" s="8" t="s">
        <v>3</v>
      </c>
      <c r="C422" s="5" t="s">
        <v>61</v>
      </c>
      <c r="D422" s="7">
        <f>SUM(E422*12)</f>
        <v>4514.328</v>
      </c>
      <c r="E422" s="7">
        <f>SUM(F422*C417)</f>
        <v>376.194</v>
      </c>
      <c r="F422" s="7">
        <v>1.06</v>
      </c>
      <c r="G422" s="15" t="s">
        <v>64</v>
      </c>
    </row>
    <row r="423" spans="1:7" ht="15">
      <c r="A423" s="5"/>
      <c r="B423" s="5" t="s">
        <v>4</v>
      </c>
      <c r="C423" s="5" t="s">
        <v>61</v>
      </c>
      <c r="D423" s="7">
        <f>SUM(E423*12)</f>
        <v>1490.58</v>
      </c>
      <c r="E423" s="7">
        <f>SUM(F423*C417)</f>
        <v>124.21499999999999</v>
      </c>
      <c r="F423" s="7">
        <v>0.35</v>
      </c>
      <c r="G423" s="15" t="s">
        <v>64</v>
      </c>
    </row>
    <row r="424" spans="1:7" ht="15">
      <c r="A424" s="5"/>
      <c r="B424" s="5" t="s">
        <v>11</v>
      </c>
      <c r="C424" s="5" t="s">
        <v>61</v>
      </c>
      <c r="D424" s="7">
        <f>SUM(E424*12)</f>
        <v>1362.816</v>
      </c>
      <c r="E424" s="7">
        <f>SUM(F424*C417)</f>
        <v>113.568</v>
      </c>
      <c r="F424" s="7">
        <v>0.32</v>
      </c>
      <c r="G424" s="15" t="s">
        <v>64</v>
      </c>
    </row>
    <row r="425" spans="1:7" ht="15.75">
      <c r="A425" s="5">
        <v>2</v>
      </c>
      <c r="B425" s="6" t="s">
        <v>52</v>
      </c>
      <c r="C425" s="6"/>
      <c r="D425" s="10">
        <f>SUM(C426:D429)</f>
        <v>5025.384</v>
      </c>
      <c r="E425" s="10">
        <f>SUM(E426:E429)</f>
        <v>418.7819999999999</v>
      </c>
      <c r="F425" s="10">
        <f>SUM(F426:F429)</f>
        <v>1.18</v>
      </c>
      <c r="G425" s="15"/>
    </row>
    <row r="426" spans="1:7" ht="15">
      <c r="A426" s="5"/>
      <c r="B426" s="13" t="s">
        <v>53</v>
      </c>
      <c r="C426" s="13" t="s">
        <v>63</v>
      </c>
      <c r="D426" s="7">
        <f>SUM(E426*12)</f>
        <v>511.0559999999999</v>
      </c>
      <c r="E426" s="7">
        <f>SUM(F426*C417)</f>
        <v>42.587999999999994</v>
      </c>
      <c r="F426" s="7">
        <v>0.12</v>
      </c>
      <c r="G426" s="15" t="s">
        <v>64</v>
      </c>
    </row>
    <row r="427" spans="1:7" ht="15">
      <c r="A427" s="5"/>
      <c r="B427" s="13" t="s">
        <v>54</v>
      </c>
      <c r="C427" s="13" t="s">
        <v>62</v>
      </c>
      <c r="D427" s="7">
        <f>SUM(E427*12)</f>
        <v>170.352</v>
      </c>
      <c r="E427" s="7">
        <f>SUM(F427*C417)</f>
        <v>14.196</v>
      </c>
      <c r="F427" s="7">
        <v>0.04</v>
      </c>
      <c r="G427" s="15" t="s">
        <v>75</v>
      </c>
    </row>
    <row r="428" spans="1:7" ht="15">
      <c r="A428" s="5"/>
      <c r="B428" s="5" t="s">
        <v>47</v>
      </c>
      <c r="C428" s="5" t="s">
        <v>61</v>
      </c>
      <c r="D428" s="7">
        <f>SUM(E428*12)</f>
        <v>1873.8719999999998</v>
      </c>
      <c r="E428" s="7">
        <f>SUM(F428*C417)</f>
        <v>156.15599999999998</v>
      </c>
      <c r="F428" s="7">
        <v>0.44</v>
      </c>
      <c r="G428" s="15" t="s">
        <v>65</v>
      </c>
    </row>
    <row r="429" spans="1:7" ht="15">
      <c r="A429" s="5"/>
      <c r="B429" s="5" t="s">
        <v>12</v>
      </c>
      <c r="C429" s="5" t="s">
        <v>61</v>
      </c>
      <c r="D429" s="7">
        <f>SUM(E429*12)</f>
        <v>2470.104</v>
      </c>
      <c r="E429" s="7">
        <f>SUM(F429*C417)</f>
        <v>205.84199999999998</v>
      </c>
      <c r="F429" s="7">
        <v>0.58</v>
      </c>
      <c r="G429" s="15" t="s">
        <v>65</v>
      </c>
    </row>
    <row r="430" spans="1:7" ht="15.75">
      <c r="A430" s="5">
        <v>3</v>
      </c>
      <c r="B430" s="6" t="s">
        <v>6</v>
      </c>
      <c r="C430" s="6"/>
      <c r="D430" s="10">
        <f>SUM(D431:D437)</f>
        <v>40884.479999999996</v>
      </c>
      <c r="E430" s="10">
        <f>SUM(E431:E437)</f>
        <v>3407.0399999999995</v>
      </c>
      <c r="F430" s="10">
        <f>SUM(F431:F437)</f>
        <v>9.6</v>
      </c>
      <c r="G430" s="15"/>
    </row>
    <row r="431" spans="1:7" ht="15">
      <c r="A431" s="5"/>
      <c r="B431" s="5" t="s">
        <v>59</v>
      </c>
      <c r="C431" s="5" t="s">
        <v>61</v>
      </c>
      <c r="D431" s="7">
        <f>SUM(E431*12)</f>
        <v>3236.688</v>
      </c>
      <c r="E431" s="7">
        <f>SUM(F431*C417)</f>
        <v>269.724</v>
      </c>
      <c r="F431" s="7">
        <v>0.76</v>
      </c>
      <c r="G431" s="15" t="s">
        <v>64</v>
      </c>
    </row>
    <row r="432" spans="1:7" ht="15">
      <c r="A432" s="5"/>
      <c r="B432" s="5" t="s">
        <v>7</v>
      </c>
      <c r="C432" s="5" t="s">
        <v>61</v>
      </c>
      <c r="D432" s="7">
        <f aca="true" t="shared" si="11" ref="D432:D437">SUM(E432*12)</f>
        <v>2938.5719999999997</v>
      </c>
      <c r="E432" s="7">
        <f>SUM(F432*C417)</f>
        <v>244.88099999999997</v>
      </c>
      <c r="F432" s="7">
        <v>0.69</v>
      </c>
      <c r="G432" s="15" t="s">
        <v>64</v>
      </c>
    </row>
    <row r="433" spans="1:7" ht="15">
      <c r="A433" s="5"/>
      <c r="B433" s="5" t="s">
        <v>8</v>
      </c>
      <c r="C433" s="5" t="s">
        <v>61</v>
      </c>
      <c r="D433" s="7">
        <f t="shared" si="11"/>
        <v>298.116</v>
      </c>
      <c r="E433" s="7">
        <f>SUM(F433*C417)</f>
        <v>24.843</v>
      </c>
      <c r="F433" s="7">
        <v>0.07</v>
      </c>
      <c r="G433" s="15" t="s">
        <v>64</v>
      </c>
    </row>
    <row r="434" spans="1:7" ht="15">
      <c r="A434" s="5"/>
      <c r="B434" s="5" t="s">
        <v>9</v>
      </c>
      <c r="C434" s="5" t="s">
        <v>61</v>
      </c>
      <c r="D434" s="7">
        <f t="shared" si="11"/>
        <v>298.116</v>
      </c>
      <c r="E434" s="7">
        <f>SUM(F434*C417)</f>
        <v>24.843</v>
      </c>
      <c r="F434" s="7">
        <v>0.07</v>
      </c>
      <c r="G434" s="15" t="s">
        <v>65</v>
      </c>
    </row>
    <row r="435" spans="1:7" ht="15">
      <c r="A435" s="5"/>
      <c r="B435" s="5" t="s">
        <v>10</v>
      </c>
      <c r="C435" s="5" t="s">
        <v>61</v>
      </c>
      <c r="D435" s="7">
        <f t="shared" si="11"/>
        <v>20782.943999999996</v>
      </c>
      <c r="E435" s="7">
        <f>SUM(F435*C417)</f>
        <v>1731.9119999999998</v>
      </c>
      <c r="F435" s="7">
        <v>4.88</v>
      </c>
      <c r="G435" s="15" t="s">
        <v>64</v>
      </c>
    </row>
    <row r="436" spans="1:7" ht="15">
      <c r="A436" s="5"/>
      <c r="B436" s="5" t="s">
        <v>43</v>
      </c>
      <c r="C436" s="5" t="s">
        <v>61</v>
      </c>
      <c r="D436" s="7">
        <f t="shared" si="11"/>
        <v>1447.992</v>
      </c>
      <c r="E436" s="7">
        <f>SUM(F436*C417)</f>
        <v>120.666</v>
      </c>
      <c r="F436" s="7">
        <v>0.34</v>
      </c>
      <c r="G436" s="15" t="s">
        <v>64</v>
      </c>
    </row>
    <row r="437" spans="1:7" ht="15">
      <c r="A437" s="5"/>
      <c r="B437" s="5" t="s">
        <v>60</v>
      </c>
      <c r="C437" s="5" t="s">
        <v>61</v>
      </c>
      <c r="D437" s="7">
        <f t="shared" si="11"/>
        <v>11882.052</v>
      </c>
      <c r="E437" s="7">
        <f>SUM(F437*C417)</f>
        <v>990.1709999999999</v>
      </c>
      <c r="F437" s="7">
        <v>2.79</v>
      </c>
      <c r="G437" s="15" t="s">
        <v>64</v>
      </c>
    </row>
    <row r="438" spans="1:7" ht="15.75">
      <c r="A438" s="5"/>
      <c r="B438" s="6" t="s">
        <v>14</v>
      </c>
      <c r="C438" s="5"/>
      <c r="D438" s="7">
        <f>SUM(D419+D425+D430)</f>
        <v>58430.736</v>
      </c>
      <c r="E438" s="7">
        <f>SUM(E419+E425+E430)</f>
        <v>3861.1019999999994</v>
      </c>
      <c r="F438" s="7">
        <f>SUM(F419+F425+F430)</f>
        <v>13.719999999999999</v>
      </c>
      <c r="G438" s="15"/>
    </row>
    <row r="439" spans="1:7" ht="15.75">
      <c r="A439" s="5">
        <v>6</v>
      </c>
      <c r="B439" s="6" t="s">
        <v>44</v>
      </c>
      <c r="C439" s="6"/>
      <c r="D439" s="7">
        <f>SUM(D438*0.05)</f>
        <v>2921.5368</v>
      </c>
      <c r="E439" s="7">
        <f>SUM(E438*0.05)</f>
        <v>193.05509999999998</v>
      </c>
      <c r="F439" s="7">
        <f>SUM(F438*0.05)</f>
        <v>0.6859999999999999</v>
      </c>
      <c r="G439" s="15"/>
    </row>
    <row r="440" spans="1:7" ht="15.75">
      <c r="A440" s="5">
        <v>7</v>
      </c>
      <c r="B440" s="6" t="s">
        <v>13</v>
      </c>
      <c r="C440" s="6"/>
      <c r="D440" s="7">
        <f>SUM(D438*0.01)</f>
        <v>584.30736</v>
      </c>
      <c r="E440" s="9">
        <f>SUM(E438*0.01)</f>
        <v>38.611019999999996</v>
      </c>
      <c r="F440" s="7">
        <f>SUM(F438*0.01)</f>
        <v>0.1372</v>
      </c>
      <c r="G440" s="15"/>
    </row>
    <row r="441" spans="1:7" ht="15.75">
      <c r="A441" s="5">
        <v>8</v>
      </c>
      <c r="B441" s="6" t="s">
        <v>15</v>
      </c>
      <c r="C441" s="6"/>
      <c r="D441" s="10">
        <f>SUM(D438+D439+D440)</f>
        <v>61936.58016</v>
      </c>
      <c r="E441" s="10">
        <f>SUM(E438+E439+E440)</f>
        <v>4092.7681199999993</v>
      </c>
      <c r="F441" s="7">
        <f>SUM(F438:F440)</f>
        <v>14.543199999999999</v>
      </c>
      <c r="G441" s="15"/>
    </row>
    <row r="445" ht="15">
      <c r="B445" s="1" t="s">
        <v>42</v>
      </c>
    </row>
    <row r="449" spans="1:9" ht="15">
      <c r="A449" s="21" t="s">
        <v>45</v>
      </c>
      <c r="B449" s="21"/>
      <c r="C449" s="21"/>
      <c r="D449" s="21"/>
      <c r="E449" s="21"/>
      <c r="F449" s="21"/>
      <c r="G449" s="22"/>
      <c r="H449" s="22"/>
      <c r="I449" s="22"/>
    </row>
    <row r="450" spans="1:9" ht="15">
      <c r="A450" s="23" t="s">
        <v>46</v>
      </c>
      <c r="B450" s="24"/>
      <c r="C450" s="24"/>
      <c r="D450" s="24"/>
      <c r="E450" s="24"/>
      <c r="F450" s="24"/>
      <c r="G450" s="24"/>
      <c r="H450" s="24"/>
      <c r="I450" s="24"/>
    </row>
    <row r="451" spans="1:3" ht="15.75">
      <c r="A451" s="2" t="s">
        <v>28</v>
      </c>
      <c r="B451" s="2"/>
      <c r="C451" s="2">
        <v>1281.6</v>
      </c>
    </row>
    <row r="452" spans="1:7" ht="30">
      <c r="A452" s="3" t="s">
        <v>22</v>
      </c>
      <c r="B452" s="4" t="s">
        <v>55</v>
      </c>
      <c r="C452" s="3" t="s">
        <v>49</v>
      </c>
      <c r="D452" s="3" t="s">
        <v>56</v>
      </c>
      <c r="E452" s="3" t="s">
        <v>58</v>
      </c>
      <c r="F452" s="3" t="s">
        <v>57</v>
      </c>
      <c r="G452" s="14" t="s">
        <v>50</v>
      </c>
    </row>
    <row r="453" spans="1:7" ht="15.75">
      <c r="A453" s="5">
        <v>1</v>
      </c>
      <c r="B453" s="6" t="s">
        <v>5</v>
      </c>
      <c r="C453" s="6"/>
      <c r="D453" s="10">
        <f>SUM(D454:D458)</f>
        <v>45214.848</v>
      </c>
      <c r="E453" s="10">
        <f>SUM(D453/C451)</f>
        <v>35.28</v>
      </c>
      <c r="F453" s="10">
        <f>SUM(F454:F458)</f>
        <v>2.94</v>
      </c>
      <c r="G453" s="15"/>
    </row>
    <row r="454" spans="1:7" ht="15">
      <c r="A454" s="5"/>
      <c r="B454" s="8" t="s">
        <v>1</v>
      </c>
      <c r="C454" s="5" t="s">
        <v>61</v>
      </c>
      <c r="D454" s="7">
        <f>SUM(E454*12)</f>
        <v>11995.775999999998</v>
      </c>
      <c r="E454" s="7">
        <f>SUM(F454*C451)</f>
        <v>999.6479999999999</v>
      </c>
      <c r="F454" s="7">
        <v>0.78</v>
      </c>
      <c r="G454" s="15" t="s">
        <v>64</v>
      </c>
    </row>
    <row r="455" spans="1:7" ht="15">
      <c r="A455" s="5"/>
      <c r="B455" s="8" t="s">
        <v>2</v>
      </c>
      <c r="C455" s="5" t="s">
        <v>61</v>
      </c>
      <c r="D455" s="7">
        <f>SUM(E455*12)</f>
        <v>6613.056</v>
      </c>
      <c r="E455" s="7">
        <f>SUM(F455*C451)</f>
        <v>551.088</v>
      </c>
      <c r="F455" s="7">
        <v>0.43</v>
      </c>
      <c r="G455" s="15" t="s">
        <v>64</v>
      </c>
    </row>
    <row r="456" spans="1:7" ht="15">
      <c r="A456" s="5"/>
      <c r="B456" s="8" t="s">
        <v>3</v>
      </c>
      <c r="C456" s="5" t="s">
        <v>61</v>
      </c>
      <c r="D456" s="7">
        <f>SUM(E456*12)</f>
        <v>16301.951999999997</v>
      </c>
      <c r="E456" s="7">
        <f>SUM(F456*C451)</f>
        <v>1358.4959999999999</v>
      </c>
      <c r="F456" s="7">
        <v>1.06</v>
      </c>
      <c r="G456" s="15" t="s">
        <v>64</v>
      </c>
    </row>
    <row r="457" spans="1:7" ht="15">
      <c r="A457" s="5"/>
      <c r="B457" s="5" t="s">
        <v>4</v>
      </c>
      <c r="C457" s="5" t="s">
        <v>61</v>
      </c>
      <c r="D457" s="7">
        <f>SUM(E457*12)</f>
        <v>5382.719999999999</v>
      </c>
      <c r="E457" s="7">
        <f>SUM(F457*C451)</f>
        <v>448.55999999999995</v>
      </c>
      <c r="F457" s="7">
        <v>0.35</v>
      </c>
      <c r="G457" s="15" t="s">
        <v>64</v>
      </c>
    </row>
    <row r="458" spans="1:7" ht="15">
      <c r="A458" s="5"/>
      <c r="B458" s="5" t="s">
        <v>11</v>
      </c>
      <c r="C458" s="5" t="s">
        <v>61</v>
      </c>
      <c r="D458" s="7">
        <f>SUM(E458*12)</f>
        <v>4921.343999999999</v>
      </c>
      <c r="E458" s="7">
        <f>SUM(F458*C451)</f>
        <v>410.11199999999997</v>
      </c>
      <c r="F458" s="7">
        <v>0.32</v>
      </c>
      <c r="G458" s="15" t="s">
        <v>64</v>
      </c>
    </row>
    <row r="459" spans="1:7" ht="15.75">
      <c r="A459" s="5">
        <v>2</v>
      </c>
      <c r="B459" s="6" t="s">
        <v>52</v>
      </c>
      <c r="C459" s="6"/>
      <c r="D459" s="10">
        <f>SUM(C460:D463)</f>
        <v>43215.551999999996</v>
      </c>
      <c r="E459" s="10">
        <f>SUM(E460:E463)</f>
        <v>3601.296</v>
      </c>
      <c r="F459" s="10">
        <f>SUM(F460:F463)</f>
        <v>2.81</v>
      </c>
      <c r="G459" s="15"/>
    </row>
    <row r="460" spans="1:7" ht="15">
      <c r="A460" s="5"/>
      <c r="B460" s="13" t="s">
        <v>53</v>
      </c>
      <c r="C460" s="13" t="s">
        <v>63</v>
      </c>
      <c r="D460" s="7">
        <f>SUM(E460*12)</f>
        <v>1845.5039999999997</v>
      </c>
      <c r="E460" s="7">
        <f>SUM(F460*C451)</f>
        <v>153.79199999999997</v>
      </c>
      <c r="F460" s="7">
        <v>0.12</v>
      </c>
      <c r="G460" s="15" t="s">
        <v>64</v>
      </c>
    </row>
    <row r="461" spans="1:7" ht="15">
      <c r="A461" s="5"/>
      <c r="B461" s="13" t="s">
        <v>54</v>
      </c>
      <c r="C461" s="13" t="s">
        <v>73</v>
      </c>
      <c r="D461" s="7">
        <f>SUM(E461*12)</f>
        <v>615.1679999999999</v>
      </c>
      <c r="E461" s="7">
        <f>SUM(F461*C451)</f>
        <v>51.263999999999996</v>
      </c>
      <c r="F461" s="7">
        <v>0.04</v>
      </c>
      <c r="G461" s="15" t="s">
        <v>75</v>
      </c>
    </row>
    <row r="462" spans="1:7" ht="15">
      <c r="A462" s="5"/>
      <c r="B462" s="5" t="s">
        <v>47</v>
      </c>
      <c r="C462" s="5" t="s">
        <v>61</v>
      </c>
      <c r="D462" s="7">
        <f>SUM(E462*12)</f>
        <v>31834.943999999996</v>
      </c>
      <c r="E462" s="7">
        <f>SUM(F462*C451)</f>
        <v>2652.912</v>
      </c>
      <c r="F462" s="7">
        <v>2.07</v>
      </c>
      <c r="G462" s="15" t="s">
        <v>65</v>
      </c>
    </row>
    <row r="463" spans="1:7" ht="15">
      <c r="A463" s="5"/>
      <c r="B463" s="5" t="s">
        <v>12</v>
      </c>
      <c r="C463" s="5" t="s">
        <v>61</v>
      </c>
      <c r="D463" s="7">
        <f>SUM(E463*12)</f>
        <v>8919.935999999998</v>
      </c>
      <c r="E463" s="7">
        <f>SUM(F463*C451)</f>
        <v>743.3279999999999</v>
      </c>
      <c r="F463" s="7">
        <v>0.58</v>
      </c>
      <c r="G463" s="15" t="s">
        <v>65</v>
      </c>
    </row>
    <row r="464" spans="1:7" ht="15.75">
      <c r="A464" s="5">
        <v>3</v>
      </c>
      <c r="B464" s="6" t="s">
        <v>6</v>
      </c>
      <c r="C464" s="6"/>
      <c r="D464" s="10">
        <f>SUM(D465:D471)</f>
        <v>147640.32</v>
      </c>
      <c r="E464" s="10">
        <f>SUM(E465:E471)</f>
        <v>12303.36</v>
      </c>
      <c r="F464" s="10">
        <f>SUM(F465:F471)</f>
        <v>9.6</v>
      </c>
      <c r="G464" s="15"/>
    </row>
    <row r="465" spans="1:7" ht="15">
      <c r="A465" s="5"/>
      <c r="B465" s="5" t="s">
        <v>59</v>
      </c>
      <c r="C465" s="5" t="s">
        <v>61</v>
      </c>
      <c r="D465" s="7">
        <f>SUM(E465*12)</f>
        <v>11688.192</v>
      </c>
      <c r="E465" s="7">
        <f>SUM(F465*C451)</f>
        <v>974.016</v>
      </c>
      <c r="F465" s="7">
        <v>0.76</v>
      </c>
      <c r="G465" s="15" t="s">
        <v>64</v>
      </c>
    </row>
    <row r="466" spans="1:7" ht="15">
      <c r="A466" s="5"/>
      <c r="B466" s="5" t="s">
        <v>7</v>
      </c>
      <c r="C466" s="5" t="s">
        <v>61</v>
      </c>
      <c r="D466" s="7">
        <f aca="true" t="shared" si="12" ref="D466:D471">SUM(E466*12)</f>
        <v>10611.647999999997</v>
      </c>
      <c r="E466" s="7">
        <f>SUM(F466*C451)</f>
        <v>884.3039999999999</v>
      </c>
      <c r="F466" s="7">
        <v>0.69</v>
      </c>
      <c r="G466" s="15" t="s">
        <v>64</v>
      </c>
    </row>
    <row r="467" spans="1:7" ht="15">
      <c r="A467" s="5"/>
      <c r="B467" s="5" t="s">
        <v>8</v>
      </c>
      <c r="C467" s="5" t="s">
        <v>61</v>
      </c>
      <c r="D467" s="7">
        <f t="shared" si="12"/>
        <v>1076.544</v>
      </c>
      <c r="E467" s="7">
        <f>SUM(F467*C451)</f>
        <v>89.712</v>
      </c>
      <c r="F467" s="7">
        <v>0.07</v>
      </c>
      <c r="G467" s="15" t="s">
        <v>64</v>
      </c>
    </row>
    <row r="468" spans="1:7" ht="15">
      <c r="A468" s="5"/>
      <c r="B468" s="5" t="s">
        <v>9</v>
      </c>
      <c r="C468" s="5" t="s">
        <v>61</v>
      </c>
      <c r="D468" s="7">
        <f t="shared" si="12"/>
        <v>1076.544</v>
      </c>
      <c r="E468" s="7">
        <f>SUM(F468*C451)</f>
        <v>89.712</v>
      </c>
      <c r="F468" s="7">
        <v>0.07</v>
      </c>
      <c r="G468" s="15" t="s">
        <v>65</v>
      </c>
    </row>
    <row r="469" spans="1:7" ht="15">
      <c r="A469" s="5"/>
      <c r="B469" s="5" t="s">
        <v>10</v>
      </c>
      <c r="C469" s="5" t="s">
        <v>61</v>
      </c>
      <c r="D469" s="7">
        <f t="shared" si="12"/>
        <v>75050.496</v>
      </c>
      <c r="E469" s="7">
        <f>SUM(F469*C451)</f>
        <v>6254.208</v>
      </c>
      <c r="F469" s="7">
        <v>4.88</v>
      </c>
      <c r="G469" s="15" t="s">
        <v>64</v>
      </c>
    </row>
    <row r="470" spans="1:7" ht="15">
      <c r="A470" s="5"/>
      <c r="B470" s="5" t="s">
        <v>43</v>
      </c>
      <c r="C470" s="5" t="s">
        <v>61</v>
      </c>
      <c r="D470" s="7">
        <f t="shared" si="12"/>
        <v>5228.928</v>
      </c>
      <c r="E470" s="7">
        <f>SUM(F470*C451)</f>
        <v>435.744</v>
      </c>
      <c r="F470" s="7">
        <v>0.34</v>
      </c>
      <c r="G470" s="15" t="s">
        <v>64</v>
      </c>
    </row>
    <row r="471" spans="1:7" ht="15">
      <c r="A471" s="5"/>
      <c r="B471" s="5" t="s">
        <v>60</v>
      </c>
      <c r="C471" s="5" t="s">
        <v>61</v>
      </c>
      <c r="D471" s="7">
        <f t="shared" si="12"/>
        <v>42907.96799999999</v>
      </c>
      <c r="E471" s="7">
        <f>SUM(F471*C451)</f>
        <v>3575.6639999999998</v>
      </c>
      <c r="F471" s="7">
        <v>2.79</v>
      </c>
      <c r="G471" s="15" t="s">
        <v>64</v>
      </c>
    </row>
    <row r="472" spans="1:7" ht="15.75">
      <c r="A472" s="5"/>
      <c r="B472" s="6" t="s">
        <v>14</v>
      </c>
      <c r="C472" s="5"/>
      <c r="D472" s="7">
        <f>SUM(D453+D459+D464)</f>
        <v>236070.72</v>
      </c>
      <c r="E472" s="7">
        <f>SUM(E453+E459+E464)</f>
        <v>15939.936000000002</v>
      </c>
      <c r="F472" s="7">
        <f>SUM(F453+F459+F464)</f>
        <v>15.35</v>
      </c>
      <c r="G472" s="15"/>
    </row>
    <row r="473" spans="1:7" ht="15.75">
      <c r="A473" s="5">
        <v>6</v>
      </c>
      <c r="B473" s="6" t="s">
        <v>44</v>
      </c>
      <c r="C473" s="6"/>
      <c r="D473" s="7">
        <f>SUM(D472*0.05)</f>
        <v>11803.536</v>
      </c>
      <c r="E473" s="7">
        <f>SUM(E472*0.05)</f>
        <v>796.9968000000001</v>
      </c>
      <c r="F473" s="7">
        <f>SUM(F472*0.05)</f>
        <v>0.7675000000000001</v>
      </c>
      <c r="G473" s="15"/>
    </row>
    <row r="474" spans="1:7" ht="15.75">
      <c r="A474" s="5">
        <v>7</v>
      </c>
      <c r="B474" s="6" t="s">
        <v>13</v>
      </c>
      <c r="C474" s="6"/>
      <c r="D474" s="7">
        <f>SUM(D472*0.01)</f>
        <v>2360.7072000000003</v>
      </c>
      <c r="E474" s="9">
        <f>SUM(E472*0.01)</f>
        <v>159.39936000000003</v>
      </c>
      <c r="F474" s="7">
        <f>SUM(F472*0.01)</f>
        <v>0.1535</v>
      </c>
      <c r="G474" s="15"/>
    </row>
    <row r="475" spans="1:7" ht="15.75">
      <c r="A475" s="5">
        <v>8</v>
      </c>
      <c r="B475" s="6" t="s">
        <v>15</v>
      </c>
      <c r="C475" s="6"/>
      <c r="D475" s="10">
        <f>SUM(D472+D473+D474)</f>
        <v>250234.9632</v>
      </c>
      <c r="E475" s="10">
        <f>SUM(E472+E473+E474)</f>
        <v>16896.33216</v>
      </c>
      <c r="F475" s="7">
        <f>SUM(F472:F474)</f>
        <v>16.271</v>
      </c>
      <c r="G475" s="15"/>
    </row>
    <row r="479" ht="15">
      <c r="B479" s="1" t="s">
        <v>42</v>
      </c>
    </row>
    <row r="482" spans="1:9" ht="15">
      <c r="A482" s="21" t="s">
        <v>45</v>
      </c>
      <c r="B482" s="21"/>
      <c r="C482" s="21"/>
      <c r="D482" s="21"/>
      <c r="E482" s="21"/>
      <c r="F482" s="21"/>
      <c r="G482" s="22"/>
      <c r="H482" s="22"/>
      <c r="I482" s="22"/>
    </row>
    <row r="483" spans="1:9" ht="15">
      <c r="A483" s="23" t="s">
        <v>46</v>
      </c>
      <c r="B483" s="24"/>
      <c r="C483" s="24"/>
      <c r="D483" s="24"/>
      <c r="E483" s="24"/>
      <c r="F483" s="24"/>
      <c r="G483" s="24"/>
      <c r="H483" s="24"/>
      <c r="I483" s="24"/>
    </row>
    <row r="484" spans="1:3" ht="15.75">
      <c r="A484" s="2" t="s">
        <v>29</v>
      </c>
      <c r="B484" s="2"/>
      <c r="C484" s="2">
        <v>1250.9</v>
      </c>
    </row>
    <row r="485" spans="1:7" ht="30">
      <c r="A485" s="3" t="s">
        <v>22</v>
      </c>
      <c r="B485" s="4" t="s">
        <v>55</v>
      </c>
      <c r="C485" s="3" t="s">
        <v>49</v>
      </c>
      <c r="D485" s="3" t="s">
        <v>56</v>
      </c>
      <c r="E485" s="3" t="s">
        <v>58</v>
      </c>
      <c r="F485" s="3" t="s">
        <v>57</v>
      </c>
      <c r="G485" s="14" t="s">
        <v>50</v>
      </c>
    </row>
    <row r="486" spans="1:7" ht="15.75">
      <c r="A486" s="5">
        <v>1</v>
      </c>
      <c r="B486" s="6" t="s">
        <v>5</v>
      </c>
      <c r="C486" s="6"/>
      <c r="D486" s="10">
        <f>SUM(D487:D491)</f>
        <v>44131.752</v>
      </c>
      <c r="E486" s="10">
        <f>SUM(D486/C484)</f>
        <v>35.28</v>
      </c>
      <c r="F486" s="10">
        <f>SUM(F487:F491)</f>
        <v>2.94</v>
      </c>
      <c r="G486" s="15"/>
    </row>
    <row r="487" spans="1:7" ht="15">
      <c r="A487" s="5"/>
      <c r="B487" s="8" t="s">
        <v>1</v>
      </c>
      <c r="C487" s="5" t="s">
        <v>61</v>
      </c>
      <c r="D487" s="7">
        <f>SUM(E487*12)</f>
        <v>11708.424</v>
      </c>
      <c r="E487" s="7">
        <f>SUM(F487*C484)</f>
        <v>975.7020000000001</v>
      </c>
      <c r="F487" s="7">
        <v>0.78</v>
      </c>
      <c r="G487" s="15" t="s">
        <v>64</v>
      </c>
    </row>
    <row r="488" spans="1:7" ht="15">
      <c r="A488" s="5"/>
      <c r="B488" s="8" t="s">
        <v>2</v>
      </c>
      <c r="C488" s="5" t="s">
        <v>61</v>
      </c>
      <c r="D488" s="7">
        <f>SUM(E488*12)</f>
        <v>6454.644</v>
      </c>
      <c r="E488" s="7">
        <f>SUM(F488*C484)</f>
        <v>537.8870000000001</v>
      </c>
      <c r="F488" s="7">
        <v>0.43</v>
      </c>
      <c r="G488" s="15" t="s">
        <v>64</v>
      </c>
    </row>
    <row r="489" spans="1:7" ht="15">
      <c r="A489" s="5"/>
      <c r="B489" s="8" t="s">
        <v>3</v>
      </c>
      <c r="C489" s="5" t="s">
        <v>61</v>
      </c>
      <c r="D489" s="7">
        <f>SUM(E489*12)</f>
        <v>15911.448000000002</v>
      </c>
      <c r="E489" s="7">
        <f>SUM(F489*C484)</f>
        <v>1325.9540000000002</v>
      </c>
      <c r="F489" s="7">
        <v>1.06</v>
      </c>
      <c r="G489" s="15" t="s">
        <v>64</v>
      </c>
    </row>
    <row r="490" spans="1:7" ht="15">
      <c r="A490" s="5"/>
      <c r="B490" s="5" t="s">
        <v>4</v>
      </c>
      <c r="C490" s="5" t="s">
        <v>61</v>
      </c>
      <c r="D490" s="7">
        <f>SUM(E490*12)</f>
        <v>5253.78</v>
      </c>
      <c r="E490" s="7">
        <f>SUM(F490*C484)</f>
        <v>437.815</v>
      </c>
      <c r="F490" s="7">
        <v>0.35</v>
      </c>
      <c r="G490" s="15" t="s">
        <v>64</v>
      </c>
    </row>
    <row r="491" spans="1:7" ht="15">
      <c r="A491" s="5"/>
      <c r="B491" s="5" t="s">
        <v>11</v>
      </c>
      <c r="C491" s="5" t="s">
        <v>61</v>
      </c>
      <c r="D491" s="7">
        <f>SUM(E491*12)</f>
        <v>4803.456</v>
      </c>
      <c r="E491" s="7">
        <f>SUM(F491*C484)</f>
        <v>400.288</v>
      </c>
      <c r="F491" s="7">
        <v>0.32</v>
      </c>
      <c r="G491" s="15" t="s">
        <v>64</v>
      </c>
    </row>
    <row r="492" spans="1:7" ht="15.75">
      <c r="A492" s="5">
        <v>2</v>
      </c>
      <c r="B492" s="6" t="s">
        <v>52</v>
      </c>
      <c r="C492" s="6"/>
      <c r="D492" s="10">
        <f>SUM(C493:D496)</f>
        <v>42180.348000000005</v>
      </c>
      <c r="E492" s="10">
        <f>SUM(E493:E496)</f>
        <v>3515.0289999999995</v>
      </c>
      <c r="F492" s="10">
        <f>SUM(F493:F496)</f>
        <v>2.81</v>
      </c>
      <c r="G492" s="15"/>
    </row>
    <row r="493" spans="1:7" ht="15">
      <c r="A493" s="5"/>
      <c r="B493" s="13" t="s">
        <v>53</v>
      </c>
      <c r="C493" s="13" t="s">
        <v>63</v>
      </c>
      <c r="D493" s="7">
        <f>SUM(E493*12)</f>
        <v>1801.296</v>
      </c>
      <c r="E493" s="7">
        <f>SUM(F493*C484)</f>
        <v>150.108</v>
      </c>
      <c r="F493" s="7">
        <v>0.12</v>
      </c>
      <c r="G493" s="15" t="s">
        <v>64</v>
      </c>
    </row>
    <row r="494" spans="1:7" ht="15">
      <c r="A494" s="5"/>
      <c r="B494" s="13" t="s">
        <v>54</v>
      </c>
      <c r="C494" s="13" t="s">
        <v>62</v>
      </c>
      <c r="D494" s="7">
        <f>SUM(E494*12)</f>
        <v>600.432</v>
      </c>
      <c r="E494" s="7">
        <f>SUM(F494*C484)</f>
        <v>50.036</v>
      </c>
      <c r="F494" s="7">
        <v>0.04</v>
      </c>
      <c r="G494" s="15" t="s">
        <v>75</v>
      </c>
    </row>
    <row r="495" spans="1:7" ht="15">
      <c r="A495" s="5"/>
      <c r="B495" s="5" t="s">
        <v>47</v>
      </c>
      <c r="C495" s="5" t="s">
        <v>61</v>
      </c>
      <c r="D495" s="7">
        <f>SUM(E495*12)</f>
        <v>31072.356</v>
      </c>
      <c r="E495" s="7">
        <f>SUM(F495*C484)</f>
        <v>2589.363</v>
      </c>
      <c r="F495" s="7">
        <v>2.07</v>
      </c>
      <c r="G495" s="15" t="s">
        <v>65</v>
      </c>
    </row>
    <row r="496" spans="1:7" ht="15">
      <c r="A496" s="5"/>
      <c r="B496" s="5" t="s">
        <v>12</v>
      </c>
      <c r="C496" s="5" t="s">
        <v>61</v>
      </c>
      <c r="D496" s="7">
        <f>SUM(E496*12)</f>
        <v>8706.264000000001</v>
      </c>
      <c r="E496" s="7">
        <f>SUM(F496*C484)</f>
        <v>725.522</v>
      </c>
      <c r="F496" s="7">
        <v>0.58</v>
      </c>
      <c r="G496" s="15" t="s">
        <v>65</v>
      </c>
    </row>
    <row r="497" spans="1:7" ht="15.75">
      <c r="A497" s="5">
        <v>3</v>
      </c>
      <c r="B497" s="6" t="s">
        <v>6</v>
      </c>
      <c r="C497" s="6"/>
      <c r="D497" s="10">
        <f>SUM(D498:D504)</f>
        <v>144103.68000000002</v>
      </c>
      <c r="E497" s="10">
        <f>SUM(E498:E504)</f>
        <v>12008.640000000001</v>
      </c>
      <c r="F497" s="10">
        <f>SUM(F498:F504)</f>
        <v>9.6</v>
      </c>
      <c r="G497" s="15"/>
    </row>
    <row r="498" spans="1:7" ht="15">
      <c r="A498" s="5"/>
      <c r="B498" s="5" t="s">
        <v>59</v>
      </c>
      <c r="C498" s="5" t="s">
        <v>61</v>
      </c>
      <c r="D498" s="7">
        <f>SUM(E498*12)</f>
        <v>11408.208</v>
      </c>
      <c r="E498" s="7">
        <f>SUM(F498*C484)</f>
        <v>950.6840000000001</v>
      </c>
      <c r="F498" s="7">
        <v>0.76</v>
      </c>
      <c r="G498" s="15" t="s">
        <v>64</v>
      </c>
    </row>
    <row r="499" spans="1:7" ht="15">
      <c r="A499" s="5"/>
      <c r="B499" s="5" t="s">
        <v>7</v>
      </c>
      <c r="C499" s="5" t="s">
        <v>61</v>
      </c>
      <c r="D499" s="7">
        <f aca="true" t="shared" si="13" ref="D499:D504">SUM(E499*12)</f>
        <v>10357.452</v>
      </c>
      <c r="E499" s="7">
        <f>SUM(F499*C484)</f>
        <v>863.121</v>
      </c>
      <c r="F499" s="7">
        <v>0.69</v>
      </c>
      <c r="G499" s="15" t="s">
        <v>64</v>
      </c>
    </row>
    <row r="500" spans="1:7" ht="15">
      <c r="A500" s="5"/>
      <c r="B500" s="5" t="s">
        <v>8</v>
      </c>
      <c r="C500" s="5" t="s">
        <v>61</v>
      </c>
      <c r="D500" s="7">
        <f t="shared" si="13"/>
        <v>1050.7560000000003</v>
      </c>
      <c r="E500" s="7">
        <f>SUM(F500*C484)</f>
        <v>87.56300000000002</v>
      </c>
      <c r="F500" s="7">
        <v>0.07</v>
      </c>
      <c r="G500" s="15" t="s">
        <v>64</v>
      </c>
    </row>
    <row r="501" spans="1:7" ht="15">
      <c r="A501" s="5"/>
      <c r="B501" s="5" t="s">
        <v>9</v>
      </c>
      <c r="C501" s="5" t="s">
        <v>61</v>
      </c>
      <c r="D501" s="7">
        <f t="shared" si="13"/>
        <v>1050.7560000000003</v>
      </c>
      <c r="E501" s="7">
        <f>SUM(F501*C484)</f>
        <v>87.56300000000002</v>
      </c>
      <c r="F501" s="7">
        <v>0.07</v>
      </c>
      <c r="G501" s="15" t="s">
        <v>65</v>
      </c>
    </row>
    <row r="502" spans="1:7" ht="15">
      <c r="A502" s="5"/>
      <c r="B502" s="5" t="s">
        <v>10</v>
      </c>
      <c r="C502" s="5" t="s">
        <v>61</v>
      </c>
      <c r="D502" s="7">
        <f t="shared" si="13"/>
        <v>73252.70400000001</v>
      </c>
      <c r="E502" s="7">
        <f>SUM(F502*C484)</f>
        <v>6104.392000000001</v>
      </c>
      <c r="F502" s="7">
        <v>4.88</v>
      </c>
      <c r="G502" s="15" t="s">
        <v>64</v>
      </c>
    </row>
    <row r="503" spans="1:7" ht="15">
      <c r="A503" s="5"/>
      <c r="B503" s="5" t="s">
        <v>43</v>
      </c>
      <c r="C503" s="5" t="s">
        <v>61</v>
      </c>
      <c r="D503" s="7">
        <f t="shared" si="13"/>
        <v>5103.6720000000005</v>
      </c>
      <c r="E503" s="7">
        <f>SUM(F503*C484)</f>
        <v>425.30600000000004</v>
      </c>
      <c r="F503" s="7">
        <v>0.34</v>
      </c>
      <c r="G503" s="15" t="s">
        <v>64</v>
      </c>
    </row>
    <row r="504" spans="1:7" ht="15">
      <c r="A504" s="5"/>
      <c r="B504" s="5" t="s">
        <v>60</v>
      </c>
      <c r="C504" s="5" t="s">
        <v>61</v>
      </c>
      <c r="D504" s="7">
        <f t="shared" si="13"/>
        <v>41880.132000000005</v>
      </c>
      <c r="E504" s="7">
        <f>SUM(F504*C484)</f>
        <v>3490.0110000000004</v>
      </c>
      <c r="F504" s="7">
        <v>2.79</v>
      </c>
      <c r="G504" s="15" t="s">
        <v>64</v>
      </c>
    </row>
    <row r="505" spans="1:7" ht="15.75">
      <c r="A505" s="5"/>
      <c r="B505" s="6" t="s">
        <v>14</v>
      </c>
      <c r="C505" s="5"/>
      <c r="D505" s="7">
        <f>SUM(D486+D492+D497)</f>
        <v>230415.78000000003</v>
      </c>
      <c r="E505" s="7">
        <f>SUM(E486+E492+E497)</f>
        <v>15558.949</v>
      </c>
      <c r="F505" s="7">
        <f>SUM(F486+F492+F497)</f>
        <v>15.35</v>
      </c>
      <c r="G505" s="15"/>
    </row>
    <row r="506" spans="1:7" ht="15.75">
      <c r="A506" s="5">
        <v>6</v>
      </c>
      <c r="B506" s="6" t="s">
        <v>44</v>
      </c>
      <c r="C506" s="6"/>
      <c r="D506" s="7">
        <f>SUM(D505*0.05)</f>
        <v>11520.789000000002</v>
      </c>
      <c r="E506" s="7">
        <f>SUM(E505*0.05)</f>
        <v>777.9474500000001</v>
      </c>
      <c r="F506" s="7">
        <f>SUM(F505*0.05)</f>
        <v>0.7675000000000001</v>
      </c>
      <c r="G506" s="15"/>
    </row>
    <row r="507" spans="1:7" ht="15.75">
      <c r="A507" s="5">
        <v>7</v>
      </c>
      <c r="B507" s="6" t="s">
        <v>13</v>
      </c>
      <c r="C507" s="6"/>
      <c r="D507" s="7">
        <f>SUM(D505*0.01)</f>
        <v>2304.1578000000004</v>
      </c>
      <c r="E507" s="9">
        <f>SUM(E505*0.01)</f>
        <v>155.58949</v>
      </c>
      <c r="F507" s="7">
        <f>SUM(F505*0.01)</f>
        <v>0.1535</v>
      </c>
      <c r="G507" s="15"/>
    </row>
    <row r="508" spans="1:7" ht="15.75">
      <c r="A508" s="5">
        <v>8</v>
      </c>
      <c r="B508" s="6" t="s">
        <v>15</v>
      </c>
      <c r="C508" s="6"/>
      <c r="D508" s="10">
        <f>SUM(D505+D506+D507)</f>
        <v>244240.7268</v>
      </c>
      <c r="E508" s="10">
        <f>SUM(E505+E506+E507)</f>
        <v>16492.48594</v>
      </c>
      <c r="F508" s="7">
        <f>SUM(F505:F507)</f>
        <v>16.271</v>
      </c>
      <c r="G508" s="15"/>
    </row>
    <row r="512" ht="15">
      <c r="B512" s="1" t="s">
        <v>42</v>
      </c>
    </row>
    <row r="514" spans="1:9" ht="15">
      <c r="A514" s="21" t="s">
        <v>45</v>
      </c>
      <c r="B514" s="21"/>
      <c r="C514" s="21"/>
      <c r="D514" s="21"/>
      <c r="E514" s="21"/>
      <c r="F514" s="21"/>
      <c r="G514" s="22"/>
      <c r="H514" s="22"/>
      <c r="I514" s="22"/>
    </row>
    <row r="515" spans="1:9" ht="15">
      <c r="A515" s="23" t="s">
        <v>46</v>
      </c>
      <c r="B515" s="24"/>
      <c r="C515" s="24"/>
      <c r="D515" s="24"/>
      <c r="E515" s="24"/>
      <c r="F515" s="24"/>
      <c r="G515" s="24"/>
      <c r="H515" s="24"/>
      <c r="I515" s="24"/>
    </row>
    <row r="516" spans="1:3" ht="15.75">
      <c r="A516" s="2" t="s">
        <v>30</v>
      </c>
      <c r="B516" s="2"/>
      <c r="C516" s="2">
        <v>309.2</v>
      </c>
    </row>
    <row r="517" spans="1:7" ht="30">
      <c r="A517" s="3" t="s">
        <v>22</v>
      </c>
      <c r="B517" s="4" t="s">
        <v>55</v>
      </c>
      <c r="C517" s="3" t="s">
        <v>49</v>
      </c>
      <c r="D517" s="3" t="s">
        <v>56</v>
      </c>
      <c r="E517" s="3" t="s">
        <v>58</v>
      </c>
      <c r="F517" s="3" t="s">
        <v>57</v>
      </c>
      <c r="G517" s="14" t="s">
        <v>50</v>
      </c>
    </row>
    <row r="518" spans="1:7" ht="15.75">
      <c r="A518" s="5">
        <v>1</v>
      </c>
      <c r="B518" s="6" t="s">
        <v>5</v>
      </c>
      <c r="C518" s="6"/>
      <c r="D518" s="10">
        <f>SUM(D519:D523)</f>
        <v>4081.4399999999996</v>
      </c>
      <c r="E518" s="10">
        <f>SUM(D518/C516)</f>
        <v>13.2</v>
      </c>
      <c r="F518" s="10">
        <f>SUM(F519:F523)</f>
        <v>1.1</v>
      </c>
      <c r="G518" s="15"/>
    </row>
    <row r="519" spans="1:7" ht="15">
      <c r="A519" s="5"/>
      <c r="B519" s="8" t="s">
        <v>1</v>
      </c>
      <c r="C519" s="5" t="s">
        <v>61</v>
      </c>
      <c r="D519" s="7">
        <f>SUM(E519*12)</f>
        <v>0</v>
      </c>
      <c r="E519" s="7">
        <f>SUM(F519*C516)</f>
        <v>0</v>
      </c>
      <c r="F519" s="7"/>
      <c r="G519" s="15"/>
    </row>
    <row r="520" spans="1:7" ht="15">
      <c r="A520" s="5"/>
      <c r="B520" s="8" t="s">
        <v>2</v>
      </c>
      <c r="C520" s="5" t="s">
        <v>61</v>
      </c>
      <c r="D520" s="7">
        <f>SUM(E520*12)</f>
        <v>1595.4719999999998</v>
      </c>
      <c r="E520" s="7">
        <f>SUM(F520*C516)</f>
        <v>132.956</v>
      </c>
      <c r="F520" s="7">
        <v>0.43</v>
      </c>
      <c r="G520" s="15" t="s">
        <v>64</v>
      </c>
    </row>
    <row r="521" spans="1:7" ht="15">
      <c r="A521" s="5"/>
      <c r="B521" s="8" t="s">
        <v>3</v>
      </c>
      <c r="C521" s="5" t="s">
        <v>61</v>
      </c>
      <c r="D521" s="7">
        <f>SUM(E521*12)</f>
        <v>0</v>
      </c>
      <c r="E521" s="7">
        <f>SUM(F521*C516)</f>
        <v>0</v>
      </c>
      <c r="F521" s="7"/>
      <c r="G521" s="15"/>
    </row>
    <row r="522" spans="1:7" ht="15">
      <c r="A522" s="5"/>
      <c r="B522" s="5" t="s">
        <v>4</v>
      </c>
      <c r="C522" s="5" t="s">
        <v>61</v>
      </c>
      <c r="D522" s="7">
        <f>SUM(E522*12)</f>
        <v>1298.6399999999999</v>
      </c>
      <c r="E522" s="7">
        <f>SUM(F522*C516)</f>
        <v>108.21999999999998</v>
      </c>
      <c r="F522" s="7">
        <v>0.35</v>
      </c>
      <c r="G522" s="15" t="s">
        <v>64</v>
      </c>
    </row>
    <row r="523" spans="1:7" ht="15">
      <c r="A523" s="5"/>
      <c r="B523" s="5" t="s">
        <v>11</v>
      </c>
      <c r="C523" s="5" t="s">
        <v>61</v>
      </c>
      <c r="D523" s="7">
        <f>SUM(E523*12)</f>
        <v>1187.328</v>
      </c>
      <c r="E523" s="7">
        <f>SUM(F523*C516)</f>
        <v>98.944</v>
      </c>
      <c r="F523" s="7">
        <v>0.32</v>
      </c>
      <c r="G523" s="15" t="s">
        <v>64</v>
      </c>
    </row>
    <row r="524" spans="1:7" ht="15.75">
      <c r="A524" s="5">
        <v>2</v>
      </c>
      <c r="B524" s="6" t="s">
        <v>52</v>
      </c>
      <c r="C524" s="6"/>
      <c r="D524" s="10">
        <f>SUM(C525:D528)</f>
        <v>556.56</v>
      </c>
      <c r="E524" s="10">
        <f>SUM(E525:E528)</f>
        <v>46.38</v>
      </c>
      <c r="F524" s="10">
        <f>SUM(F525:F528)</f>
        <v>0.15000000000000002</v>
      </c>
      <c r="G524" s="15"/>
    </row>
    <row r="525" spans="1:7" ht="15">
      <c r="A525" s="5"/>
      <c r="B525" s="13" t="s">
        <v>53</v>
      </c>
      <c r="C525" s="13" t="s">
        <v>63</v>
      </c>
      <c r="D525" s="7">
        <f>SUM(E525*12)</f>
        <v>74.208</v>
      </c>
      <c r="E525" s="7">
        <f>SUM(F525*C516)</f>
        <v>6.184</v>
      </c>
      <c r="F525" s="7">
        <v>0.02</v>
      </c>
      <c r="G525" s="15" t="s">
        <v>64</v>
      </c>
    </row>
    <row r="526" spans="1:7" ht="15">
      <c r="A526" s="5"/>
      <c r="B526" s="13" t="s">
        <v>54</v>
      </c>
      <c r="C526" s="13" t="s">
        <v>62</v>
      </c>
      <c r="D526" s="7">
        <f>SUM(E526*12)</f>
        <v>0</v>
      </c>
      <c r="E526" s="7">
        <f>SUM(F526*C516)</f>
        <v>0</v>
      </c>
      <c r="F526" s="7"/>
      <c r="G526" s="15"/>
    </row>
    <row r="527" spans="1:7" ht="15">
      <c r="A527" s="5"/>
      <c r="B527" s="5" t="s">
        <v>47</v>
      </c>
      <c r="C527" s="5" t="s">
        <v>61</v>
      </c>
      <c r="D527" s="7">
        <f>SUM(E527*12)</f>
        <v>185.52</v>
      </c>
      <c r="E527" s="7">
        <f>SUM(F527*C516)</f>
        <v>15.46</v>
      </c>
      <c r="F527" s="7">
        <v>0.05</v>
      </c>
      <c r="G527" s="15" t="s">
        <v>65</v>
      </c>
    </row>
    <row r="528" spans="1:7" ht="15">
      <c r="A528" s="5"/>
      <c r="B528" s="5" t="s">
        <v>12</v>
      </c>
      <c r="C528" s="5" t="s">
        <v>61</v>
      </c>
      <c r="D528" s="7">
        <f>SUM(E528*12)</f>
        <v>296.832</v>
      </c>
      <c r="E528" s="7">
        <f>SUM(F528*C516)</f>
        <v>24.736</v>
      </c>
      <c r="F528" s="7">
        <v>0.08</v>
      </c>
      <c r="G528" s="15" t="s">
        <v>65</v>
      </c>
    </row>
    <row r="529" spans="1:7" ht="15.75">
      <c r="A529" s="5">
        <v>3</v>
      </c>
      <c r="B529" s="6" t="s">
        <v>6</v>
      </c>
      <c r="C529" s="6"/>
      <c r="D529" s="10">
        <f>SUM(D530:D537)</f>
        <v>48606.240000000005</v>
      </c>
      <c r="E529" s="10">
        <f>SUM(E530:E537)</f>
        <v>4050.5200000000004</v>
      </c>
      <c r="F529" s="10">
        <f>SUM(F530:F537)</f>
        <v>13.1</v>
      </c>
      <c r="G529" s="15"/>
    </row>
    <row r="530" spans="1:7" ht="15">
      <c r="A530" s="5"/>
      <c r="B530" s="5" t="s">
        <v>59</v>
      </c>
      <c r="C530" s="5" t="s">
        <v>61</v>
      </c>
      <c r="D530" s="7">
        <f>SUM(E530*12)</f>
        <v>0</v>
      </c>
      <c r="E530" s="7">
        <f>SUM(F530*C516)</f>
        <v>0</v>
      </c>
      <c r="F530" s="7"/>
      <c r="G530" s="15"/>
    </row>
    <row r="531" spans="1:7" ht="15">
      <c r="A531" s="5"/>
      <c r="B531" s="5" t="s">
        <v>7</v>
      </c>
      <c r="C531" s="5" t="s">
        <v>61</v>
      </c>
      <c r="D531" s="7">
        <f aca="true" t="shared" si="14" ref="D531:D537">SUM(E531*12)</f>
        <v>2560.176</v>
      </c>
      <c r="E531" s="7">
        <f>SUM(F531*C516)</f>
        <v>213.34799999999998</v>
      </c>
      <c r="F531" s="7">
        <v>0.69</v>
      </c>
      <c r="G531" s="15" t="s">
        <v>64</v>
      </c>
    </row>
    <row r="532" spans="1:7" ht="15">
      <c r="A532" s="5"/>
      <c r="B532" s="5" t="s">
        <v>8</v>
      </c>
      <c r="C532" s="5" t="s">
        <v>61</v>
      </c>
      <c r="D532" s="7">
        <f t="shared" si="14"/>
        <v>259.728</v>
      </c>
      <c r="E532" s="7">
        <f>SUM(F532*C516)</f>
        <v>21.644000000000002</v>
      </c>
      <c r="F532" s="7">
        <v>0.07</v>
      </c>
      <c r="G532" s="15" t="s">
        <v>64</v>
      </c>
    </row>
    <row r="533" spans="1:7" ht="15">
      <c r="A533" s="5"/>
      <c r="B533" s="5" t="s">
        <v>9</v>
      </c>
      <c r="C533" s="5" t="s">
        <v>61</v>
      </c>
      <c r="D533" s="7">
        <f t="shared" si="14"/>
        <v>259.728</v>
      </c>
      <c r="E533" s="7">
        <f>SUM(F533*C516)</f>
        <v>21.644000000000002</v>
      </c>
      <c r="F533" s="7">
        <v>0.07</v>
      </c>
      <c r="G533" s="15" t="s">
        <v>65</v>
      </c>
    </row>
    <row r="534" spans="1:7" ht="15">
      <c r="A534" s="5"/>
      <c r="B534" s="5" t="s">
        <v>10</v>
      </c>
      <c r="C534" s="5" t="s">
        <v>61</v>
      </c>
      <c r="D534" s="7">
        <f t="shared" si="14"/>
        <v>15583.68</v>
      </c>
      <c r="E534" s="7">
        <f>SUM(F534*C516)</f>
        <v>1298.64</v>
      </c>
      <c r="F534" s="7">
        <v>4.2</v>
      </c>
      <c r="G534" s="15" t="s">
        <v>64</v>
      </c>
    </row>
    <row r="535" spans="1:7" ht="15">
      <c r="A535" s="5"/>
      <c r="B535" s="5" t="s">
        <v>43</v>
      </c>
      <c r="C535" s="5" t="s">
        <v>61</v>
      </c>
      <c r="D535" s="7">
        <f t="shared" si="14"/>
        <v>1261.536</v>
      </c>
      <c r="E535" s="7">
        <f>SUM(F535*C516)</f>
        <v>105.128</v>
      </c>
      <c r="F535" s="7">
        <v>0.34</v>
      </c>
      <c r="G535" s="15" t="s">
        <v>64</v>
      </c>
    </row>
    <row r="536" spans="1:7" ht="30">
      <c r="A536" s="5"/>
      <c r="B536" s="17" t="s">
        <v>66</v>
      </c>
      <c r="C536" s="16" t="s">
        <v>74</v>
      </c>
      <c r="D536" s="18">
        <f t="shared" si="14"/>
        <v>14693.184000000001</v>
      </c>
      <c r="E536" s="18">
        <f>SUM(F536*C516)</f>
        <v>1224.432</v>
      </c>
      <c r="F536" s="18">
        <v>3.96</v>
      </c>
      <c r="G536" s="19" t="s">
        <v>64</v>
      </c>
    </row>
    <row r="537" spans="1:7" ht="15">
      <c r="A537" s="5"/>
      <c r="B537" s="5" t="s">
        <v>60</v>
      </c>
      <c r="C537" s="5" t="s">
        <v>61</v>
      </c>
      <c r="D537" s="7">
        <f t="shared" si="14"/>
        <v>13988.207999999999</v>
      </c>
      <c r="E537" s="7">
        <f>SUM(F537*C516)</f>
        <v>1165.684</v>
      </c>
      <c r="F537" s="7">
        <v>3.77</v>
      </c>
      <c r="G537" s="15" t="s">
        <v>64</v>
      </c>
    </row>
    <row r="538" spans="1:7" ht="15.75">
      <c r="A538" s="5"/>
      <c r="B538" s="6" t="s">
        <v>14</v>
      </c>
      <c r="C538" s="5"/>
      <c r="D538" s="7">
        <f>SUM(D518+D524+D529)</f>
        <v>53244.240000000005</v>
      </c>
      <c r="E538" s="7">
        <f>SUM(E518+E524+E529)</f>
        <v>4110.1</v>
      </c>
      <c r="F538" s="7">
        <f>SUM(F518+F524+F529)</f>
        <v>14.35</v>
      </c>
      <c r="G538" s="15"/>
    </row>
    <row r="539" spans="1:7" ht="15.75">
      <c r="A539" s="5">
        <v>6</v>
      </c>
      <c r="B539" s="6" t="s">
        <v>44</v>
      </c>
      <c r="C539" s="6"/>
      <c r="D539" s="7">
        <f>SUM(D538*0.05)</f>
        <v>2662.2120000000004</v>
      </c>
      <c r="E539" s="7">
        <f>SUM(E538*0.05)</f>
        <v>205.50500000000002</v>
      </c>
      <c r="F539" s="7">
        <f>SUM(F538*0.05)</f>
        <v>0.7175</v>
      </c>
      <c r="G539" s="15"/>
    </row>
    <row r="540" spans="1:7" ht="15.75">
      <c r="A540" s="5">
        <v>7</v>
      </c>
      <c r="B540" s="6" t="s">
        <v>13</v>
      </c>
      <c r="C540" s="6"/>
      <c r="D540" s="7">
        <f>SUM(D538*0.01)</f>
        <v>532.4424</v>
      </c>
      <c r="E540" s="9">
        <f>SUM(E538*0.01)</f>
        <v>41.101000000000006</v>
      </c>
      <c r="F540" s="7">
        <f>SUM(F538*0.01)</f>
        <v>0.1435</v>
      </c>
      <c r="G540" s="15"/>
    </row>
    <row r="541" spans="1:7" ht="15.75">
      <c r="A541" s="5">
        <v>8</v>
      </c>
      <c r="B541" s="6" t="s">
        <v>15</v>
      </c>
      <c r="C541" s="6"/>
      <c r="D541" s="10">
        <f>SUM(D538+D539+D540)</f>
        <v>56438.894400000005</v>
      </c>
      <c r="E541" s="10">
        <f>SUM(E538+E539+E540)</f>
        <v>4356.706</v>
      </c>
      <c r="F541" s="7">
        <f>SUM(F538:F540)</f>
        <v>15.210999999999999</v>
      </c>
      <c r="G541" s="15"/>
    </row>
    <row r="545" ht="15">
      <c r="B545" s="1" t="s">
        <v>42</v>
      </c>
    </row>
    <row r="548" spans="1:9" ht="15">
      <c r="A548" s="21" t="s">
        <v>45</v>
      </c>
      <c r="B548" s="21"/>
      <c r="C548" s="21"/>
      <c r="D548" s="21"/>
      <c r="E548" s="21"/>
      <c r="F548" s="21"/>
      <c r="G548" s="22"/>
      <c r="H548" s="22"/>
      <c r="I548" s="22"/>
    </row>
    <row r="549" spans="1:9" ht="15">
      <c r="A549" s="23" t="s">
        <v>46</v>
      </c>
      <c r="B549" s="24"/>
      <c r="C549" s="24"/>
      <c r="D549" s="24"/>
      <c r="E549" s="24"/>
      <c r="F549" s="24"/>
      <c r="G549" s="24"/>
      <c r="H549" s="24"/>
      <c r="I549" s="24"/>
    </row>
    <row r="550" spans="1:3" ht="15.75">
      <c r="A550" s="2" t="s">
        <v>31</v>
      </c>
      <c r="B550" s="2"/>
      <c r="C550" s="2">
        <v>244.3</v>
      </c>
    </row>
    <row r="551" spans="1:7" ht="30">
      <c r="A551" s="3" t="s">
        <v>22</v>
      </c>
      <c r="B551" s="4" t="s">
        <v>55</v>
      </c>
      <c r="C551" s="3" t="s">
        <v>49</v>
      </c>
      <c r="D551" s="3" t="s">
        <v>56</v>
      </c>
      <c r="E551" s="3" t="s">
        <v>58</v>
      </c>
      <c r="F551" s="3" t="s">
        <v>57</v>
      </c>
      <c r="G551" s="14" t="s">
        <v>50</v>
      </c>
    </row>
    <row r="552" spans="1:7" ht="15.75">
      <c r="A552" s="5">
        <v>1</v>
      </c>
      <c r="B552" s="6" t="s">
        <v>5</v>
      </c>
      <c r="C552" s="6"/>
      <c r="D552" s="10">
        <f>SUM(D553:D557)</f>
        <v>3224.76</v>
      </c>
      <c r="E552" s="10">
        <f>SUM(D552/C550)</f>
        <v>13.200000000000001</v>
      </c>
      <c r="F552" s="10">
        <f>SUM(F553:F557)</f>
        <v>1.1</v>
      </c>
      <c r="G552" s="15"/>
    </row>
    <row r="553" spans="1:7" ht="15">
      <c r="A553" s="5"/>
      <c r="B553" s="8" t="s">
        <v>1</v>
      </c>
      <c r="C553" s="5" t="s">
        <v>61</v>
      </c>
      <c r="D553" s="7">
        <f>SUM(E553*12)</f>
        <v>0</v>
      </c>
      <c r="E553" s="7">
        <f>SUM(F553*C550)</f>
        <v>0</v>
      </c>
      <c r="F553" s="7"/>
      <c r="G553" s="15"/>
    </row>
    <row r="554" spans="1:7" ht="15">
      <c r="A554" s="5"/>
      <c r="B554" s="8" t="s">
        <v>2</v>
      </c>
      <c r="C554" s="5" t="s">
        <v>61</v>
      </c>
      <c r="D554" s="7">
        <f>SUM(E554*12)</f>
        <v>1260.5880000000002</v>
      </c>
      <c r="E554" s="7">
        <f>SUM(F554*C550)</f>
        <v>105.049</v>
      </c>
      <c r="F554" s="7">
        <v>0.43</v>
      </c>
      <c r="G554" s="15" t="s">
        <v>64</v>
      </c>
    </row>
    <row r="555" spans="1:7" ht="15">
      <c r="A555" s="5"/>
      <c r="B555" s="8" t="s">
        <v>3</v>
      </c>
      <c r="C555" s="5" t="s">
        <v>61</v>
      </c>
      <c r="D555" s="7">
        <f>SUM(E555*12)</f>
        <v>0</v>
      </c>
      <c r="E555" s="7">
        <f>SUM(F555*C550)</f>
        <v>0</v>
      </c>
      <c r="F555" s="7"/>
      <c r="G555" s="15"/>
    </row>
    <row r="556" spans="1:7" ht="15">
      <c r="A556" s="5"/>
      <c r="B556" s="5" t="s">
        <v>4</v>
      </c>
      <c r="C556" s="5" t="s">
        <v>61</v>
      </c>
      <c r="D556" s="7">
        <f>SUM(E556*12)</f>
        <v>1026.06</v>
      </c>
      <c r="E556" s="7">
        <f>SUM(F556*C550)</f>
        <v>85.505</v>
      </c>
      <c r="F556" s="7">
        <v>0.35</v>
      </c>
      <c r="G556" s="15" t="s">
        <v>64</v>
      </c>
    </row>
    <row r="557" spans="1:7" ht="15">
      <c r="A557" s="5"/>
      <c r="B557" s="5" t="s">
        <v>11</v>
      </c>
      <c r="C557" s="5" t="s">
        <v>61</v>
      </c>
      <c r="D557" s="7">
        <f>SUM(E557*12)</f>
        <v>938.1120000000001</v>
      </c>
      <c r="E557" s="7">
        <f>SUM(F557*C550)</f>
        <v>78.176</v>
      </c>
      <c r="F557" s="7">
        <v>0.32</v>
      </c>
      <c r="G557" s="15" t="s">
        <v>64</v>
      </c>
    </row>
    <row r="558" spans="1:7" ht="15.75">
      <c r="A558" s="5">
        <v>2</v>
      </c>
      <c r="B558" s="6" t="s">
        <v>52</v>
      </c>
      <c r="C558" s="6"/>
      <c r="D558" s="10">
        <f>SUM(C559:D562)</f>
        <v>439.74</v>
      </c>
      <c r="E558" s="10">
        <f>SUM(E559:E562)</f>
        <v>36.645</v>
      </c>
      <c r="F558" s="10">
        <f>SUM(F559:F562)</f>
        <v>0.15000000000000002</v>
      </c>
      <c r="G558" s="15"/>
    </row>
    <row r="559" spans="1:7" ht="15">
      <c r="A559" s="5"/>
      <c r="B559" s="13" t="s">
        <v>53</v>
      </c>
      <c r="C559" s="13" t="s">
        <v>63</v>
      </c>
      <c r="D559" s="7">
        <f>SUM(E559*12)</f>
        <v>58.632000000000005</v>
      </c>
      <c r="E559" s="7">
        <f>SUM(F559*C550)</f>
        <v>4.886</v>
      </c>
      <c r="F559" s="7">
        <v>0.02</v>
      </c>
      <c r="G559" s="15" t="s">
        <v>64</v>
      </c>
    </row>
    <row r="560" spans="1:7" ht="15">
      <c r="A560" s="5"/>
      <c r="B560" s="13" t="s">
        <v>54</v>
      </c>
      <c r="C560" s="13" t="s">
        <v>62</v>
      </c>
      <c r="D560" s="7">
        <f>SUM(E560*12)</f>
        <v>0</v>
      </c>
      <c r="E560" s="7">
        <f>SUM(F560*C550)</f>
        <v>0</v>
      </c>
      <c r="F560" s="7"/>
      <c r="G560" s="15"/>
    </row>
    <row r="561" spans="1:7" ht="15">
      <c r="A561" s="5"/>
      <c r="B561" s="5" t="s">
        <v>47</v>
      </c>
      <c r="C561" s="5" t="s">
        <v>61</v>
      </c>
      <c r="D561" s="7">
        <f>SUM(E561*12)</f>
        <v>146.58</v>
      </c>
      <c r="E561" s="7">
        <f>SUM(F561*C550)</f>
        <v>12.215000000000002</v>
      </c>
      <c r="F561" s="7">
        <v>0.05</v>
      </c>
      <c r="G561" s="15" t="s">
        <v>65</v>
      </c>
    </row>
    <row r="562" spans="1:7" ht="15">
      <c r="A562" s="5"/>
      <c r="B562" s="5" t="s">
        <v>12</v>
      </c>
      <c r="C562" s="5" t="s">
        <v>61</v>
      </c>
      <c r="D562" s="7">
        <f>SUM(E562*12)</f>
        <v>234.52800000000002</v>
      </c>
      <c r="E562" s="7">
        <f>SUM(F562*C550)</f>
        <v>19.544</v>
      </c>
      <c r="F562" s="7">
        <v>0.08</v>
      </c>
      <c r="G562" s="15" t="s">
        <v>65</v>
      </c>
    </row>
    <row r="563" spans="1:7" ht="15.75">
      <c r="A563" s="5">
        <v>3</v>
      </c>
      <c r="B563" s="6" t="s">
        <v>6</v>
      </c>
      <c r="C563" s="6"/>
      <c r="D563" s="10">
        <f>SUM(D564:D571)</f>
        <v>38403.96000000001</v>
      </c>
      <c r="E563" s="10">
        <f>SUM(E564:E571)</f>
        <v>3200.33</v>
      </c>
      <c r="F563" s="10">
        <f>SUM(F564:F571)</f>
        <v>13.1</v>
      </c>
      <c r="G563" s="15"/>
    </row>
    <row r="564" spans="1:7" ht="15">
      <c r="A564" s="5"/>
      <c r="B564" s="5" t="s">
        <v>59</v>
      </c>
      <c r="C564" s="5" t="s">
        <v>61</v>
      </c>
      <c r="D564" s="7">
        <f>SUM(E564*12)</f>
        <v>0</v>
      </c>
      <c r="E564" s="7">
        <f>SUM(F564*C550)</f>
        <v>0</v>
      </c>
      <c r="F564" s="7"/>
      <c r="G564" s="15"/>
    </row>
    <row r="565" spans="1:7" ht="15">
      <c r="A565" s="5"/>
      <c r="B565" s="5" t="s">
        <v>7</v>
      </c>
      <c r="C565" s="5" t="s">
        <v>61</v>
      </c>
      <c r="D565" s="7">
        <f aca="true" t="shared" si="15" ref="D565:D571">SUM(E565*12)</f>
        <v>2022.804</v>
      </c>
      <c r="E565" s="7">
        <f>SUM(F565*C550)</f>
        <v>168.567</v>
      </c>
      <c r="F565" s="7">
        <v>0.69</v>
      </c>
      <c r="G565" s="15" t="s">
        <v>64</v>
      </c>
    </row>
    <row r="566" spans="1:7" ht="15">
      <c r="A566" s="5"/>
      <c r="B566" s="5" t="s">
        <v>8</v>
      </c>
      <c r="C566" s="5" t="s">
        <v>61</v>
      </c>
      <c r="D566" s="7">
        <f t="shared" si="15"/>
        <v>205.21200000000005</v>
      </c>
      <c r="E566" s="7">
        <f>SUM(F566*C550)</f>
        <v>17.101000000000003</v>
      </c>
      <c r="F566" s="7">
        <v>0.07</v>
      </c>
      <c r="G566" s="15" t="s">
        <v>64</v>
      </c>
    </row>
    <row r="567" spans="1:7" ht="15">
      <c r="A567" s="5"/>
      <c r="B567" s="5" t="s">
        <v>9</v>
      </c>
      <c r="C567" s="5" t="s">
        <v>61</v>
      </c>
      <c r="D567" s="7">
        <f t="shared" si="15"/>
        <v>205.21200000000005</v>
      </c>
      <c r="E567" s="7">
        <f>SUM(F567*C550)</f>
        <v>17.101000000000003</v>
      </c>
      <c r="F567" s="7">
        <v>0.07</v>
      </c>
      <c r="G567" s="15" t="s">
        <v>65</v>
      </c>
    </row>
    <row r="568" spans="1:7" ht="15">
      <c r="A568" s="5"/>
      <c r="B568" s="5" t="s">
        <v>10</v>
      </c>
      <c r="C568" s="5" t="s">
        <v>61</v>
      </c>
      <c r="D568" s="7">
        <f t="shared" si="15"/>
        <v>12312.720000000001</v>
      </c>
      <c r="E568" s="7">
        <f>SUM(F568*C550)</f>
        <v>1026.0600000000002</v>
      </c>
      <c r="F568" s="7">
        <v>4.2</v>
      </c>
      <c r="G568" s="15" t="s">
        <v>64</v>
      </c>
    </row>
    <row r="569" spans="1:7" ht="15">
      <c r="A569" s="5"/>
      <c r="B569" s="5" t="s">
        <v>43</v>
      </c>
      <c r="C569" s="5" t="s">
        <v>61</v>
      </c>
      <c r="D569" s="7">
        <f t="shared" si="15"/>
        <v>996.7440000000001</v>
      </c>
      <c r="E569" s="7">
        <f>SUM(F569*C550)</f>
        <v>83.06200000000001</v>
      </c>
      <c r="F569" s="7">
        <v>0.34</v>
      </c>
      <c r="G569" s="15" t="s">
        <v>64</v>
      </c>
    </row>
    <row r="570" spans="1:7" ht="30">
      <c r="A570" s="5"/>
      <c r="B570" s="17" t="s">
        <v>66</v>
      </c>
      <c r="C570" s="16" t="s">
        <v>74</v>
      </c>
      <c r="D570" s="18">
        <f t="shared" si="15"/>
        <v>11609.136</v>
      </c>
      <c r="E570" s="18">
        <f>SUM(F570*C550)</f>
        <v>967.428</v>
      </c>
      <c r="F570" s="18">
        <v>3.96</v>
      </c>
      <c r="G570" s="19" t="s">
        <v>64</v>
      </c>
    </row>
    <row r="571" spans="1:7" ht="15">
      <c r="A571" s="5"/>
      <c r="B571" s="5" t="s">
        <v>60</v>
      </c>
      <c r="C571" s="5" t="s">
        <v>61</v>
      </c>
      <c r="D571" s="7">
        <f t="shared" si="15"/>
        <v>11052.132000000001</v>
      </c>
      <c r="E571" s="7">
        <f>SUM(F571*C550)</f>
        <v>921.0110000000001</v>
      </c>
      <c r="F571" s="7">
        <v>3.77</v>
      </c>
      <c r="G571" s="15" t="s">
        <v>64</v>
      </c>
    </row>
    <row r="572" spans="1:7" ht="15.75">
      <c r="A572" s="5"/>
      <c r="B572" s="6" t="s">
        <v>14</v>
      </c>
      <c r="C572" s="5"/>
      <c r="D572" s="7">
        <f>SUM(D552+D558+D563)</f>
        <v>42068.46000000001</v>
      </c>
      <c r="E572" s="7">
        <f>SUM(E552+E558+E563)</f>
        <v>3250.1749999999997</v>
      </c>
      <c r="F572" s="7">
        <f>SUM(F552+F558+F563)</f>
        <v>14.35</v>
      </c>
      <c r="G572" s="15"/>
    </row>
    <row r="573" spans="1:7" ht="15.75">
      <c r="A573" s="5">
        <v>6</v>
      </c>
      <c r="B573" s="6" t="s">
        <v>44</v>
      </c>
      <c r="C573" s="6"/>
      <c r="D573" s="7">
        <f>SUM(D572*0.05)</f>
        <v>2103.4230000000002</v>
      </c>
      <c r="E573" s="7">
        <f>SUM(E572*0.05)</f>
        <v>162.50875</v>
      </c>
      <c r="F573" s="7">
        <f>SUM(F572*0.05)</f>
        <v>0.7175</v>
      </c>
      <c r="G573" s="15"/>
    </row>
    <row r="574" spans="1:7" ht="15.75">
      <c r="A574" s="5">
        <v>7</v>
      </c>
      <c r="B574" s="6" t="s">
        <v>13</v>
      </c>
      <c r="C574" s="6"/>
      <c r="D574" s="7">
        <f>SUM(D572*0.01)</f>
        <v>420.68460000000005</v>
      </c>
      <c r="E574" s="9">
        <f>SUM(E572*0.01)</f>
        <v>32.50175</v>
      </c>
      <c r="F574" s="7">
        <f>SUM(F572*0.01)</f>
        <v>0.1435</v>
      </c>
      <c r="G574" s="15"/>
    </row>
    <row r="575" spans="1:7" ht="15.75">
      <c r="A575" s="5">
        <v>8</v>
      </c>
      <c r="B575" s="6" t="s">
        <v>15</v>
      </c>
      <c r="C575" s="6"/>
      <c r="D575" s="10">
        <f>SUM(D572+D573+D574)</f>
        <v>44592.56760000001</v>
      </c>
      <c r="E575" s="10">
        <f>SUM(E572+E573+E574)</f>
        <v>3445.1854999999996</v>
      </c>
      <c r="F575" s="7">
        <f>SUM(F572:F574)</f>
        <v>15.210999999999999</v>
      </c>
      <c r="G575" s="15"/>
    </row>
    <row r="579" ht="15">
      <c r="B579" s="1" t="s">
        <v>42</v>
      </c>
    </row>
    <row r="581" spans="1:9" ht="15">
      <c r="A581" s="21" t="s">
        <v>45</v>
      </c>
      <c r="B581" s="21"/>
      <c r="C581" s="21"/>
      <c r="D581" s="21"/>
      <c r="E581" s="21"/>
      <c r="F581" s="21"/>
      <c r="G581" s="22"/>
      <c r="H581" s="22"/>
      <c r="I581" s="22"/>
    </row>
    <row r="582" spans="1:9" ht="15">
      <c r="A582" s="23" t="s">
        <v>46</v>
      </c>
      <c r="B582" s="24"/>
      <c r="C582" s="24"/>
      <c r="D582" s="24"/>
      <c r="E582" s="24"/>
      <c r="F582" s="24"/>
      <c r="G582" s="24"/>
      <c r="H582" s="24"/>
      <c r="I582" s="24"/>
    </row>
    <row r="583" spans="1:3" ht="15.75">
      <c r="A583" s="2" t="s">
        <v>32</v>
      </c>
      <c r="B583" s="2"/>
      <c r="C583" s="2">
        <v>243.2</v>
      </c>
    </row>
    <row r="584" spans="1:7" ht="30">
      <c r="A584" s="3" t="s">
        <v>22</v>
      </c>
      <c r="B584" s="4" t="s">
        <v>55</v>
      </c>
      <c r="C584" s="3" t="s">
        <v>49</v>
      </c>
      <c r="D584" s="3" t="s">
        <v>56</v>
      </c>
      <c r="E584" s="3" t="s">
        <v>58</v>
      </c>
      <c r="F584" s="3" t="s">
        <v>57</v>
      </c>
      <c r="G584" s="14" t="s">
        <v>50</v>
      </c>
    </row>
    <row r="585" spans="1:7" ht="15.75">
      <c r="A585" s="5">
        <v>1</v>
      </c>
      <c r="B585" s="6" t="s">
        <v>5</v>
      </c>
      <c r="C585" s="6"/>
      <c r="D585" s="10">
        <f>SUM(D586:D590)</f>
        <v>3210.24</v>
      </c>
      <c r="E585" s="10">
        <f>SUM(D585/C583)</f>
        <v>13.2</v>
      </c>
      <c r="F585" s="10">
        <f>SUM(F586:F590)</f>
        <v>1.1</v>
      </c>
      <c r="G585" s="15"/>
    </row>
    <row r="586" spans="1:7" ht="15">
      <c r="A586" s="5"/>
      <c r="B586" s="8" t="s">
        <v>1</v>
      </c>
      <c r="C586" s="5" t="s">
        <v>61</v>
      </c>
      <c r="D586" s="7">
        <f>SUM(E586*12)</f>
        <v>0</v>
      </c>
      <c r="E586" s="7">
        <f>SUM(F586*C583)</f>
        <v>0</v>
      </c>
      <c r="F586" s="7"/>
      <c r="G586" s="15"/>
    </row>
    <row r="587" spans="1:7" ht="15">
      <c r="A587" s="5"/>
      <c r="B587" s="8" t="s">
        <v>2</v>
      </c>
      <c r="C587" s="5" t="s">
        <v>61</v>
      </c>
      <c r="D587" s="7">
        <f>SUM(E587*12)</f>
        <v>1254.9119999999998</v>
      </c>
      <c r="E587" s="7">
        <f>SUM(F587*C583)</f>
        <v>104.576</v>
      </c>
      <c r="F587" s="7">
        <v>0.43</v>
      </c>
      <c r="G587" s="15" t="s">
        <v>64</v>
      </c>
    </row>
    <row r="588" spans="1:7" ht="15">
      <c r="A588" s="5"/>
      <c r="B588" s="8" t="s">
        <v>3</v>
      </c>
      <c r="C588" s="5" t="s">
        <v>61</v>
      </c>
      <c r="D588" s="7">
        <f>SUM(E588*12)</f>
        <v>0</v>
      </c>
      <c r="E588" s="7">
        <f>SUM(F588*C583)</f>
        <v>0</v>
      </c>
      <c r="F588" s="7"/>
      <c r="G588" s="15"/>
    </row>
    <row r="589" spans="1:7" ht="15">
      <c r="A589" s="5"/>
      <c r="B589" s="5" t="s">
        <v>4</v>
      </c>
      <c r="C589" s="5" t="s">
        <v>61</v>
      </c>
      <c r="D589" s="7">
        <f>SUM(E589*12)</f>
        <v>1021.4399999999998</v>
      </c>
      <c r="E589" s="7">
        <f>SUM(F589*C583)</f>
        <v>85.11999999999999</v>
      </c>
      <c r="F589" s="7">
        <v>0.35</v>
      </c>
      <c r="G589" s="15" t="s">
        <v>64</v>
      </c>
    </row>
    <row r="590" spans="1:7" ht="15">
      <c r="A590" s="5"/>
      <c r="B590" s="5" t="s">
        <v>11</v>
      </c>
      <c r="C590" s="5" t="s">
        <v>61</v>
      </c>
      <c r="D590" s="7">
        <f>SUM(E590*12)</f>
        <v>933.8879999999999</v>
      </c>
      <c r="E590" s="7">
        <f>SUM(F590*C583)</f>
        <v>77.824</v>
      </c>
      <c r="F590" s="7">
        <v>0.32</v>
      </c>
      <c r="G590" s="15" t="s">
        <v>64</v>
      </c>
    </row>
    <row r="591" spans="1:7" ht="15.75">
      <c r="A591" s="5">
        <v>2</v>
      </c>
      <c r="B591" s="6" t="s">
        <v>52</v>
      </c>
      <c r="C591" s="6"/>
      <c r="D591" s="10">
        <f>SUM(C592:D595)</f>
        <v>437.76</v>
      </c>
      <c r="E591" s="10">
        <f>SUM(E592:E595)</f>
        <v>36.480000000000004</v>
      </c>
      <c r="F591" s="10">
        <f>SUM(F592:F595)</f>
        <v>0.15000000000000002</v>
      </c>
      <c r="G591" s="15"/>
    </row>
    <row r="592" spans="1:7" ht="15">
      <c r="A592" s="5"/>
      <c r="B592" s="13" t="s">
        <v>53</v>
      </c>
      <c r="C592" s="13" t="s">
        <v>63</v>
      </c>
      <c r="D592" s="7">
        <f>SUM(E592*12)</f>
        <v>58.367999999999995</v>
      </c>
      <c r="E592" s="7">
        <f>SUM(F592*C583)</f>
        <v>4.864</v>
      </c>
      <c r="F592" s="7">
        <v>0.02</v>
      </c>
      <c r="G592" s="15" t="s">
        <v>64</v>
      </c>
    </row>
    <row r="593" spans="1:7" ht="15">
      <c r="A593" s="5"/>
      <c r="B593" s="13" t="s">
        <v>54</v>
      </c>
      <c r="C593" s="13" t="s">
        <v>62</v>
      </c>
      <c r="D593" s="7">
        <f>SUM(E593*12)</f>
        <v>0</v>
      </c>
      <c r="E593" s="7">
        <f>SUM(F593*C583)</f>
        <v>0</v>
      </c>
      <c r="F593" s="7"/>
      <c r="G593" s="15"/>
    </row>
    <row r="594" spans="1:7" ht="15">
      <c r="A594" s="5"/>
      <c r="B594" s="5" t="s">
        <v>47</v>
      </c>
      <c r="C594" s="5" t="s">
        <v>61</v>
      </c>
      <c r="D594" s="7">
        <f>SUM(E594*12)</f>
        <v>145.92000000000002</v>
      </c>
      <c r="E594" s="7">
        <f>SUM(F594*C583)</f>
        <v>12.16</v>
      </c>
      <c r="F594" s="7">
        <v>0.05</v>
      </c>
      <c r="G594" s="15" t="s">
        <v>65</v>
      </c>
    </row>
    <row r="595" spans="1:7" ht="15">
      <c r="A595" s="5"/>
      <c r="B595" s="5" t="s">
        <v>12</v>
      </c>
      <c r="C595" s="5" t="s">
        <v>61</v>
      </c>
      <c r="D595" s="7">
        <f>SUM(E595*12)</f>
        <v>233.47199999999998</v>
      </c>
      <c r="E595" s="7">
        <f>SUM(F595*C583)</f>
        <v>19.456</v>
      </c>
      <c r="F595" s="7">
        <v>0.08</v>
      </c>
      <c r="G595" s="15" t="s">
        <v>65</v>
      </c>
    </row>
    <row r="596" spans="1:7" ht="15.75">
      <c r="A596" s="5">
        <v>3</v>
      </c>
      <c r="B596" s="6" t="s">
        <v>6</v>
      </c>
      <c r="C596" s="6"/>
      <c r="D596" s="10">
        <f>SUM(D597:D604)</f>
        <v>38231.03999999999</v>
      </c>
      <c r="E596" s="10">
        <f>SUM(E597:E604)</f>
        <v>3185.92</v>
      </c>
      <c r="F596" s="10">
        <f>SUM(F597:F604)</f>
        <v>13.1</v>
      </c>
      <c r="G596" s="15"/>
    </row>
    <row r="597" spans="1:7" ht="15">
      <c r="A597" s="5"/>
      <c r="B597" s="5" t="s">
        <v>59</v>
      </c>
      <c r="C597" s="5" t="s">
        <v>61</v>
      </c>
      <c r="D597" s="7">
        <f>SUM(E597*12)</f>
        <v>0</v>
      </c>
      <c r="E597" s="7">
        <f>SUM(F597*C583)</f>
        <v>0</v>
      </c>
      <c r="F597" s="7"/>
      <c r="G597" s="15"/>
    </row>
    <row r="598" spans="1:7" ht="15">
      <c r="A598" s="5"/>
      <c r="B598" s="5" t="s">
        <v>7</v>
      </c>
      <c r="C598" s="5" t="s">
        <v>61</v>
      </c>
      <c r="D598" s="7">
        <f aca="true" t="shared" si="16" ref="D598:D604">SUM(E598*12)</f>
        <v>2013.696</v>
      </c>
      <c r="E598" s="7">
        <f>SUM(F598*C583)</f>
        <v>167.808</v>
      </c>
      <c r="F598" s="7">
        <v>0.69</v>
      </c>
      <c r="G598" s="15" t="s">
        <v>64</v>
      </c>
    </row>
    <row r="599" spans="1:7" ht="15">
      <c r="A599" s="5"/>
      <c r="B599" s="5" t="s">
        <v>8</v>
      </c>
      <c r="C599" s="5" t="s">
        <v>61</v>
      </c>
      <c r="D599" s="7">
        <f t="shared" si="16"/>
        <v>204.288</v>
      </c>
      <c r="E599" s="7">
        <f>SUM(F599*C583)</f>
        <v>17.024</v>
      </c>
      <c r="F599" s="7">
        <v>0.07</v>
      </c>
      <c r="G599" s="15" t="s">
        <v>64</v>
      </c>
    </row>
    <row r="600" spans="1:7" ht="15">
      <c r="A600" s="5"/>
      <c r="B600" s="5" t="s">
        <v>9</v>
      </c>
      <c r="C600" s="5" t="s">
        <v>61</v>
      </c>
      <c r="D600" s="7">
        <f t="shared" si="16"/>
        <v>204.288</v>
      </c>
      <c r="E600" s="7">
        <f>SUM(F600*C583)</f>
        <v>17.024</v>
      </c>
      <c r="F600" s="7">
        <v>0.07</v>
      </c>
      <c r="G600" s="15" t="s">
        <v>65</v>
      </c>
    </row>
    <row r="601" spans="1:7" ht="15">
      <c r="A601" s="5"/>
      <c r="B601" s="5" t="s">
        <v>10</v>
      </c>
      <c r="C601" s="5" t="s">
        <v>61</v>
      </c>
      <c r="D601" s="7">
        <f t="shared" si="16"/>
        <v>12257.279999999999</v>
      </c>
      <c r="E601" s="7">
        <f>SUM(F601*C583)</f>
        <v>1021.4399999999999</v>
      </c>
      <c r="F601" s="7">
        <v>4.2</v>
      </c>
      <c r="G601" s="15" t="s">
        <v>64</v>
      </c>
    </row>
    <row r="602" spans="1:7" ht="15">
      <c r="A602" s="5"/>
      <c r="B602" s="5" t="s">
        <v>43</v>
      </c>
      <c r="C602" s="5" t="s">
        <v>61</v>
      </c>
      <c r="D602" s="7">
        <f t="shared" si="16"/>
        <v>992.2560000000001</v>
      </c>
      <c r="E602" s="7">
        <f>SUM(F602*C583)</f>
        <v>82.688</v>
      </c>
      <c r="F602" s="7">
        <v>0.34</v>
      </c>
      <c r="G602" s="15" t="s">
        <v>64</v>
      </c>
    </row>
    <row r="603" spans="1:7" ht="30">
      <c r="A603" s="5"/>
      <c r="B603" s="17" t="s">
        <v>66</v>
      </c>
      <c r="C603" s="16" t="s">
        <v>74</v>
      </c>
      <c r="D603" s="18">
        <f t="shared" si="16"/>
        <v>11556.864</v>
      </c>
      <c r="E603" s="18">
        <f>SUM(F603*C583)</f>
        <v>963.072</v>
      </c>
      <c r="F603" s="18">
        <v>3.96</v>
      </c>
      <c r="G603" s="19" t="s">
        <v>64</v>
      </c>
    </row>
    <row r="604" spans="1:7" ht="15">
      <c r="A604" s="5"/>
      <c r="B604" s="5" t="s">
        <v>60</v>
      </c>
      <c r="C604" s="5" t="s">
        <v>61</v>
      </c>
      <c r="D604" s="7">
        <f t="shared" si="16"/>
        <v>11002.367999999999</v>
      </c>
      <c r="E604" s="7">
        <f>SUM(F604*C583)</f>
        <v>916.8639999999999</v>
      </c>
      <c r="F604" s="7">
        <v>3.77</v>
      </c>
      <c r="G604" s="15" t="s">
        <v>64</v>
      </c>
    </row>
    <row r="605" spans="1:7" ht="15.75">
      <c r="A605" s="5"/>
      <c r="B605" s="6" t="s">
        <v>14</v>
      </c>
      <c r="C605" s="5"/>
      <c r="D605" s="7">
        <f>SUM(D585+D591+D596)</f>
        <v>41879.03999999999</v>
      </c>
      <c r="E605" s="7">
        <f>SUM(E585+E591+E596)</f>
        <v>3235.6</v>
      </c>
      <c r="F605" s="7">
        <f>SUM(F585+F591+F596)</f>
        <v>14.35</v>
      </c>
      <c r="G605" s="15"/>
    </row>
    <row r="606" spans="1:7" ht="15.75">
      <c r="A606" s="5">
        <v>6</v>
      </c>
      <c r="B606" s="6" t="s">
        <v>44</v>
      </c>
      <c r="C606" s="6"/>
      <c r="D606" s="7">
        <f>SUM(D605*0.05)</f>
        <v>2093.9519999999998</v>
      </c>
      <c r="E606" s="7">
        <f>SUM(E605*0.05)</f>
        <v>161.78</v>
      </c>
      <c r="F606" s="7">
        <f>SUM(F605*0.05)</f>
        <v>0.7175</v>
      </c>
      <c r="G606" s="15"/>
    </row>
    <row r="607" spans="1:7" ht="15.75">
      <c r="A607" s="5">
        <v>7</v>
      </c>
      <c r="B607" s="6" t="s">
        <v>13</v>
      </c>
      <c r="C607" s="6"/>
      <c r="D607" s="7">
        <f>SUM(D605*0.01)</f>
        <v>418.7903999999999</v>
      </c>
      <c r="E607" s="9">
        <f>SUM(E605*0.01)</f>
        <v>32.356</v>
      </c>
      <c r="F607" s="7">
        <f>SUM(F605*0.01)</f>
        <v>0.1435</v>
      </c>
      <c r="G607" s="15"/>
    </row>
    <row r="608" spans="1:7" ht="15.75">
      <c r="A608" s="5">
        <v>8</v>
      </c>
      <c r="B608" s="6" t="s">
        <v>15</v>
      </c>
      <c r="C608" s="6"/>
      <c r="D608" s="10">
        <f>SUM(D605+D606+D607)</f>
        <v>44391.78239999999</v>
      </c>
      <c r="E608" s="10">
        <f>SUM(E605+E606+E607)</f>
        <v>3429.7360000000003</v>
      </c>
      <c r="F608" s="7">
        <f>SUM(F605:F607)</f>
        <v>15.210999999999999</v>
      </c>
      <c r="G608" s="15"/>
    </row>
    <row r="612" ht="15">
      <c r="B612" s="1" t="s">
        <v>42</v>
      </c>
    </row>
    <row r="616" spans="1:9" ht="15">
      <c r="A616" s="21" t="s">
        <v>45</v>
      </c>
      <c r="B616" s="21"/>
      <c r="C616" s="21"/>
      <c r="D616" s="21"/>
      <c r="E616" s="21"/>
      <c r="F616" s="21"/>
      <c r="G616" s="22"/>
      <c r="H616" s="22"/>
      <c r="I616" s="22"/>
    </row>
    <row r="617" spans="1:9" ht="15">
      <c r="A617" s="23" t="s">
        <v>46</v>
      </c>
      <c r="B617" s="24"/>
      <c r="C617" s="24"/>
      <c r="D617" s="24"/>
      <c r="E617" s="24"/>
      <c r="F617" s="24"/>
      <c r="G617" s="24"/>
      <c r="H617" s="24"/>
      <c r="I617" s="24"/>
    </row>
    <row r="618" spans="1:3" ht="15.75">
      <c r="A618" s="2" t="s">
        <v>33</v>
      </c>
      <c r="B618" s="2"/>
      <c r="C618" s="2">
        <v>500.1</v>
      </c>
    </row>
    <row r="619" spans="1:7" ht="30">
      <c r="A619" s="3" t="s">
        <v>22</v>
      </c>
      <c r="B619" s="4" t="s">
        <v>55</v>
      </c>
      <c r="C619" s="3" t="s">
        <v>49</v>
      </c>
      <c r="D619" s="3" t="s">
        <v>56</v>
      </c>
      <c r="E619" s="3" t="s">
        <v>58</v>
      </c>
      <c r="F619" s="3" t="s">
        <v>57</v>
      </c>
      <c r="G619" s="14" t="s">
        <v>50</v>
      </c>
    </row>
    <row r="620" spans="1:7" ht="15.75">
      <c r="A620" s="5">
        <v>1</v>
      </c>
      <c r="B620" s="6" t="s">
        <v>5</v>
      </c>
      <c r="C620" s="6"/>
      <c r="D620" s="10">
        <f>SUM(D621:D625)</f>
        <v>6601.32</v>
      </c>
      <c r="E620" s="10">
        <f>SUM(D620/C618)</f>
        <v>13.2</v>
      </c>
      <c r="F620" s="10">
        <f>SUM(F621:F625)</f>
        <v>1.1</v>
      </c>
      <c r="G620" s="15"/>
    </row>
    <row r="621" spans="1:7" ht="15">
      <c r="A621" s="5"/>
      <c r="B621" s="8" t="s">
        <v>1</v>
      </c>
      <c r="C621" s="5" t="s">
        <v>61</v>
      </c>
      <c r="D621" s="7">
        <f>SUM(E621*12)</f>
        <v>0</v>
      </c>
      <c r="E621" s="7">
        <f>SUM(F621*C618)</f>
        <v>0</v>
      </c>
      <c r="F621" s="7"/>
      <c r="G621" s="15"/>
    </row>
    <row r="622" spans="1:7" ht="15">
      <c r="A622" s="5"/>
      <c r="B622" s="8" t="s">
        <v>2</v>
      </c>
      <c r="C622" s="5" t="s">
        <v>61</v>
      </c>
      <c r="D622" s="7">
        <f>SUM(E622*12)</f>
        <v>2580.516</v>
      </c>
      <c r="E622" s="7">
        <f>SUM(F622*C618)</f>
        <v>215.043</v>
      </c>
      <c r="F622" s="7">
        <v>0.43</v>
      </c>
      <c r="G622" s="15" t="s">
        <v>64</v>
      </c>
    </row>
    <row r="623" spans="1:7" ht="15">
      <c r="A623" s="5"/>
      <c r="B623" s="8" t="s">
        <v>3</v>
      </c>
      <c r="C623" s="5" t="s">
        <v>61</v>
      </c>
      <c r="D623" s="7">
        <f>SUM(E623*12)</f>
        <v>0</v>
      </c>
      <c r="E623" s="7">
        <f>SUM(F623*C618)</f>
        <v>0</v>
      </c>
      <c r="F623" s="7"/>
      <c r="G623" s="15"/>
    </row>
    <row r="624" spans="1:7" ht="15">
      <c r="A624" s="5"/>
      <c r="B624" s="5" t="s">
        <v>4</v>
      </c>
      <c r="C624" s="5" t="s">
        <v>61</v>
      </c>
      <c r="D624" s="7">
        <f>SUM(E624*12)</f>
        <v>2100.42</v>
      </c>
      <c r="E624" s="7">
        <f>SUM(F624*C618)</f>
        <v>175.035</v>
      </c>
      <c r="F624" s="7">
        <v>0.35</v>
      </c>
      <c r="G624" s="15" t="s">
        <v>64</v>
      </c>
    </row>
    <row r="625" spans="1:7" ht="15">
      <c r="A625" s="5"/>
      <c r="B625" s="5" t="s">
        <v>11</v>
      </c>
      <c r="C625" s="5" t="s">
        <v>61</v>
      </c>
      <c r="D625" s="7">
        <f>SUM(E625*12)</f>
        <v>1920.384</v>
      </c>
      <c r="E625" s="7">
        <f>SUM(F625*C618)</f>
        <v>160.032</v>
      </c>
      <c r="F625" s="7">
        <v>0.32</v>
      </c>
      <c r="G625" s="15" t="s">
        <v>64</v>
      </c>
    </row>
    <row r="626" spans="1:7" ht="15.75">
      <c r="A626" s="5">
        <v>2</v>
      </c>
      <c r="B626" s="6" t="s">
        <v>52</v>
      </c>
      <c r="C626" s="6"/>
      <c r="D626" s="10">
        <f>SUM(C627:D630)</f>
        <v>900.1800000000001</v>
      </c>
      <c r="E626" s="10">
        <f>SUM(E627:E630)</f>
        <v>75.01500000000001</v>
      </c>
      <c r="F626" s="10">
        <f>SUM(F627:F630)</f>
        <v>0.15000000000000002</v>
      </c>
      <c r="G626" s="15"/>
    </row>
    <row r="627" spans="1:7" ht="15">
      <c r="A627" s="5"/>
      <c r="B627" s="13" t="s">
        <v>53</v>
      </c>
      <c r="C627" s="13" t="s">
        <v>63</v>
      </c>
      <c r="D627" s="7">
        <f>SUM(E627*12)</f>
        <v>120.024</v>
      </c>
      <c r="E627" s="7">
        <f>SUM(F627*C618)</f>
        <v>10.002</v>
      </c>
      <c r="F627" s="7">
        <v>0.02</v>
      </c>
      <c r="G627" s="15" t="s">
        <v>64</v>
      </c>
    </row>
    <row r="628" spans="1:7" ht="15">
      <c r="A628" s="5"/>
      <c r="B628" s="13" t="s">
        <v>54</v>
      </c>
      <c r="C628" s="13" t="s">
        <v>62</v>
      </c>
      <c r="D628" s="7">
        <f>SUM(E628*12)</f>
        <v>0</v>
      </c>
      <c r="E628" s="7">
        <f>SUM(F628*C618)</f>
        <v>0</v>
      </c>
      <c r="F628" s="7"/>
      <c r="G628" s="15"/>
    </row>
    <row r="629" spans="1:7" ht="15">
      <c r="A629" s="5"/>
      <c r="B629" s="5" t="s">
        <v>47</v>
      </c>
      <c r="C629" s="5" t="s">
        <v>61</v>
      </c>
      <c r="D629" s="7">
        <f>SUM(E629*12)</f>
        <v>300.06000000000006</v>
      </c>
      <c r="E629" s="7">
        <f>SUM(F629*C618)</f>
        <v>25.005000000000003</v>
      </c>
      <c r="F629" s="7">
        <v>0.05</v>
      </c>
      <c r="G629" s="15" t="s">
        <v>65</v>
      </c>
    </row>
    <row r="630" spans="1:7" ht="15">
      <c r="A630" s="5"/>
      <c r="B630" s="5" t="s">
        <v>12</v>
      </c>
      <c r="C630" s="5" t="s">
        <v>61</v>
      </c>
      <c r="D630" s="7">
        <f>SUM(E630*12)</f>
        <v>480.096</v>
      </c>
      <c r="E630" s="7">
        <f>SUM(F630*C618)</f>
        <v>40.008</v>
      </c>
      <c r="F630" s="7">
        <v>0.08</v>
      </c>
      <c r="G630" s="15" t="s">
        <v>65</v>
      </c>
    </row>
    <row r="631" spans="1:7" ht="15.75">
      <c r="A631" s="5">
        <v>3</v>
      </c>
      <c r="B631" s="6" t="s">
        <v>6</v>
      </c>
      <c r="C631" s="6"/>
      <c r="D631" s="10">
        <f>SUM(D632:D639)</f>
        <v>78615.72</v>
      </c>
      <c r="E631" s="10">
        <f>SUM(E632:E639)</f>
        <v>6551.310000000001</v>
      </c>
      <c r="F631" s="10">
        <f>SUM(F632:F639)</f>
        <v>13.1</v>
      </c>
      <c r="G631" s="15"/>
    </row>
    <row r="632" spans="1:7" ht="15">
      <c r="A632" s="5"/>
      <c r="B632" s="5" t="s">
        <v>59</v>
      </c>
      <c r="C632" s="5" t="s">
        <v>61</v>
      </c>
      <c r="D632" s="7">
        <f>SUM(E632*12)</f>
        <v>0</v>
      </c>
      <c r="E632" s="7">
        <f>SUM(F632*C618)</f>
        <v>0</v>
      </c>
      <c r="F632" s="7"/>
      <c r="G632" s="15"/>
    </row>
    <row r="633" spans="1:7" ht="15">
      <c r="A633" s="5"/>
      <c r="B633" s="5" t="s">
        <v>7</v>
      </c>
      <c r="C633" s="5" t="s">
        <v>61</v>
      </c>
      <c r="D633" s="7">
        <f aca="true" t="shared" si="17" ref="D633:D639">SUM(E633*12)</f>
        <v>4140.828</v>
      </c>
      <c r="E633" s="7">
        <f>SUM(F633*C618)</f>
        <v>345.069</v>
      </c>
      <c r="F633" s="7">
        <v>0.69</v>
      </c>
      <c r="G633" s="15" t="s">
        <v>64</v>
      </c>
    </row>
    <row r="634" spans="1:7" ht="15">
      <c r="A634" s="5"/>
      <c r="B634" s="5" t="s">
        <v>8</v>
      </c>
      <c r="C634" s="5" t="s">
        <v>61</v>
      </c>
      <c r="D634" s="7">
        <f t="shared" si="17"/>
        <v>420.08400000000006</v>
      </c>
      <c r="E634" s="7">
        <f>SUM(F634*C618)</f>
        <v>35.007000000000005</v>
      </c>
      <c r="F634" s="7">
        <v>0.07</v>
      </c>
      <c r="G634" s="15" t="s">
        <v>64</v>
      </c>
    </row>
    <row r="635" spans="1:7" ht="15">
      <c r="A635" s="5"/>
      <c r="B635" s="5" t="s">
        <v>9</v>
      </c>
      <c r="C635" s="5" t="s">
        <v>61</v>
      </c>
      <c r="D635" s="7">
        <f t="shared" si="17"/>
        <v>420.08400000000006</v>
      </c>
      <c r="E635" s="7">
        <f>SUM(F635*C618)</f>
        <v>35.007000000000005</v>
      </c>
      <c r="F635" s="7">
        <v>0.07</v>
      </c>
      <c r="G635" s="15" t="s">
        <v>65</v>
      </c>
    </row>
    <row r="636" spans="1:7" ht="15">
      <c r="A636" s="5"/>
      <c r="B636" s="5" t="s">
        <v>10</v>
      </c>
      <c r="C636" s="5" t="s">
        <v>61</v>
      </c>
      <c r="D636" s="7">
        <f t="shared" si="17"/>
        <v>25205.04</v>
      </c>
      <c r="E636" s="7">
        <f>SUM(F636*C618)</f>
        <v>2100.42</v>
      </c>
      <c r="F636" s="7">
        <v>4.2</v>
      </c>
      <c r="G636" s="15" t="s">
        <v>64</v>
      </c>
    </row>
    <row r="637" spans="1:7" ht="15">
      <c r="A637" s="5"/>
      <c r="B637" s="5" t="s">
        <v>43</v>
      </c>
      <c r="C637" s="5" t="s">
        <v>61</v>
      </c>
      <c r="D637" s="7">
        <f t="shared" si="17"/>
        <v>2040.4080000000004</v>
      </c>
      <c r="E637" s="7">
        <f>SUM(F637*C618)</f>
        <v>170.03400000000002</v>
      </c>
      <c r="F637" s="7">
        <v>0.34</v>
      </c>
      <c r="G637" s="15" t="s">
        <v>64</v>
      </c>
    </row>
    <row r="638" spans="1:7" ht="30">
      <c r="A638" s="5"/>
      <c r="B638" s="17" t="s">
        <v>66</v>
      </c>
      <c r="C638" s="16" t="s">
        <v>74</v>
      </c>
      <c r="D638" s="18">
        <f t="shared" si="17"/>
        <v>23764.752</v>
      </c>
      <c r="E638" s="18">
        <f>SUM(F638*C618)</f>
        <v>1980.3960000000002</v>
      </c>
      <c r="F638" s="18">
        <v>3.96</v>
      </c>
      <c r="G638" s="19" t="s">
        <v>64</v>
      </c>
    </row>
    <row r="639" spans="1:7" ht="15">
      <c r="A639" s="5"/>
      <c r="B639" s="5" t="s">
        <v>60</v>
      </c>
      <c r="C639" s="5" t="s">
        <v>61</v>
      </c>
      <c r="D639" s="7">
        <f t="shared" si="17"/>
        <v>22624.524</v>
      </c>
      <c r="E639" s="7">
        <f>SUM(F639*C618)</f>
        <v>1885.3770000000002</v>
      </c>
      <c r="F639" s="7">
        <v>3.77</v>
      </c>
      <c r="G639" s="15" t="s">
        <v>64</v>
      </c>
    </row>
    <row r="640" spans="1:7" ht="15.75">
      <c r="A640" s="5"/>
      <c r="B640" s="6" t="s">
        <v>14</v>
      </c>
      <c r="C640" s="5"/>
      <c r="D640" s="7">
        <f>SUM(D620+D626+D631)</f>
        <v>86117.22</v>
      </c>
      <c r="E640" s="7">
        <f>SUM(E620+E626+E631)</f>
        <v>6639.5250000000015</v>
      </c>
      <c r="F640" s="7">
        <f>SUM(F620+F626+F631)</f>
        <v>14.35</v>
      </c>
      <c r="G640" s="15"/>
    </row>
    <row r="641" spans="1:7" ht="15.75">
      <c r="A641" s="5">
        <v>6</v>
      </c>
      <c r="B641" s="6" t="s">
        <v>44</v>
      </c>
      <c r="C641" s="6"/>
      <c r="D641" s="7">
        <f>SUM(D640*0.05)</f>
        <v>4305.861</v>
      </c>
      <c r="E641" s="7">
        <f>SUM(E640*0.05)</f>
        <v>331.9762500000001</v>
      </c>
      <c r="F641" s="7">
        <f>SUM(F640*0.05)</f>
        <v>0.7175</v>
      </c>
      <c r="G641" s="15"/>
    </row>
    <row r="642" spans="1:7" ht="15.75">
      <c r="A642" s="5">
        <v>7</v>
      </c>
      <c r="B642" s="6" t="s">
        <v>13</v>
      </c>
      <c r="C642" s="6"/>
      <c r="D642" s="7">
        <f>SUM(D640*0.01)</f>
        <v>861.1722</v>
      </c>
      <c r="E642" s="9">
        <f>SUM(E640*0.01)</f>
        <v>66.39525000000002</v>
      </c>
      <c r="F642" s="7">
        <f>SUM(F640*0.01)</f>
        <v>0.1435</v>
      </c>
      <c r="G642" s="15"/>
    </row>
    <row r="643" spans="1:7" ht="15.75">
      <c r="A643" s="5">
        <v>8</v>
      </c>
      <c r="B643" s="6" t="s">
        <v>15</v>
      </c>
      <c r="C643" s="6"/>
      <c r="D643" s="10">
        <f>SUM(D640+D641+D642)</f>
        <v>91284.2532</v>
      </c>
      <c r="E643" s="10">
        <f>SUM(E640+E641+E642)</f>
        <v>7037.896500000001</v>
      </c>
      <c r="F643" s="7">
        <f>SUM(F640:F642)</f>
        <v>15.210999999999999</v>
      </c>
      <c r="G643" s="15"/>
    </row>
    <row r="647" ht="15">
      <c r="B647" s="1" t="s">
        <v>42</v>
      </c>
    </row>
    <row r="649" spans="1:9" ht="15">
      <c r="A649" s="21" t="s">
        <v>45</v>
      </c>
      <c r="B649" s="21"/>
      <c r="C649" s="21"/>
      <c r="D649" s="21"/>
      <c r="E649" s="21"/>
      <c r="F649" s="21"/>
      <c r="G649" s="22"/>
      <c r="H649" s="22"/>
      <c r="I649" s="22"/>
    </row>
    <row r="650" spans="1:9" ht="15">
      <c r="A650" s="23" t="s">
        <v>46</v>
      </c>
      <c r="B650" s="24"/>
      <c r="C650" s="24"/>
      <c r="D650" s="24"/>
      <c r="E650" s="24"/>
      <c r="F650" s="24"/>
      <c r="G650" s="24"/>
      <c r="H650" s="24"/>
      <c r="I650" s="24"/>
    </row>
    <row r="651" spans="1:3" ht="15.75">
      <c r="A651" s="2" t="s">
        <v>34</v>
      </c>
      <c r="B651" s="2"/>
      <c r="C651" s="2">
        <v>320.6</v>
      </c>
    </row>
    <row r="652" spans="1:7" ht="30">
      <c r="A652" s="3" t="s">
        <v>22</v>
      </c>
      <c r="B652" s="4" t="s">
        <v>55</v>
      </c>
      <c r="C652" s="3" t="s">
        <v>49</v>
      </c>
      <c r="D652" s="3" t="s">
        <v>56</v>
      </c>
      <c r="E652" s="3" t="s">
        <v>58</v>
      </c>
      <c r="F652" s="3" t="s">
        <v>57</v>
      </c>
      <c r="G652" s="14" t="s">
        <v>50</v>
      </c>
    </row>
    <row r="653" spans="1:7" ht="15.75">
      <c r="A653" s="5">
        <v>1</v>
      </c>
      <c r="B653" s="6" t="s">
        <v>5</v>
      </c>
      <c r="C653" s="6"/>
      <c r="D653" s="10">
        <f>SUM(D654:D658)</f>
        <v>4231.92</v>
      </c>
      <c r="E653" s="10">
        <f>SUM(D653/C651)</f>
        <v>13.2</v>
      </c>
      <c r="F653" s="10">
        <f>SUM(F654:F658)</f>
        <v>1.1</v>
      </c>
      <c r="G653" s="15"/>
    </row>
    <row r="654" spans="1:7" ht="15">
      <c r="A654" s="5"/>
      <c r="B654" s="8" t="s">
        <v>1</v>
      </c>
      <c r="C654" s="5" t="s">
        <v>61</v>
      </c>
      <c r="D654" s="7">
        <f>SUM(E654*12)</f>
        <v>0</v>
      </c>
      <c r="E654" s="7">
        <f>SUM(F654*C651)</f>
        <v>0</v>
      </c>
      <c r="F654" s="7"/>
      <c r="G654" s="15"/>
    </row>
    <row r="655" spans="1:7" ht="15">
      <c r="A655" s="5"/>
      <c r="B655" s="8" t="s">
        <v>2</v>
      </c>
      <c r="C655" s="5" t="s">
        <v>61</v>
      </c>
      <c r="D655" s="7">
        <f>SUM(E655*12)</f>
        <v>1654.296</v>
      </c>
      <c r="E655" s="7">
        <f>SUM(F655*C651)</f>
        <v>137.858</v>
      </c>
      <c r="F655" s="7">
        <v>0.43</v>
      </c>
      <c r="G655" s="15" t="s">
        <v>64</v>
      </c>
    </row>
    <row r="656" spans="1:7" ht="15">
      <c r="A656" s="5"/>
      <c r="B656" s="8" t="s">
        <v>3</v>
      </c>
      <c r="C656" s="5" t="s">
        <v>61</v>
      </c>
      <c r="D656" s="7">
        <f>SUM(E656*12)</f>
        <v>0</v>
      </c>
      <c r="E656" s="7">
        <f>SUM(F656*C651)</f>
        <v>0</v>
      </c>
      <c r="F656" s="7"/>
      <c r="G656" s="15"/>
    </row>
    <row r="657" spans="1:7" ht="15">
      <c r="A657" s="5"/>
      <c r="B657" s="5" t="s">
        <v>4</v>
      </c>
      <c r="C657" s="5" t="s">
        <v>61</v>
      </c>
      <c r="D657" s="7">
        <f>SUM(E657*12)</f>
        <v>1346.52</v>
      </c>
      <c r="E657" s="7">
        <f>SUM(F657*C651)</f>
        <v>112.21</v>
      </c>
      <c r="F657" s="7">
        <v>0.35</v>
      </c>
      <c r="G657" s="15" t="s">
        <v>64</v>
      </c>
    </row>
    <row r="658" spans="1:7" ht="15">
      <c r="A658" s="5"/>
      <c r="B658" s="5" t="s">
        <v>11</v>
      </c>
      <c r="C658" s="5" t="s">
        <v>61</v>
      </c>
      <c r="D658" s="7">
        <f>SUM(E658*12)</f>
        <v>1231.1040000000003</v>
      </c>
      <c r="E658" s="7">
        <f>SUM(F658*C651)</f>
        <v>102.59200000000001</v>
      </c>
      <c r="F658" s="7">
        <v>0.32</v>
      </c>
      <c r="G658" s="15" t="s">
        <v>64</v>
      </c>
    </row>
    <row r="659" spans="1:7" ht="15.75">
      <c r="A659" s="5">
        <v>2</v>
      </c>
      <c r="B659" s="6" t="s">
        <v>52</v>
      </c>
      <c r="C659" s="6"/>
      <c r="D659" s="10">
        <f>SUM(C660:D663)</f>
        <v>577.0800000000002</v>
      </c>
      <c r="E659" s="10">
        <f>SUM(E660:E663)</f>
        <v>48.09</v>
      </c>
      <c r="F659" s="10">
        <f>SUM(F660:F663)</f>
        <v>0.15000000000000002</v>
      </c>
      <c r="G659" s="15"/>
    </row>
    <row r="660" spans="1:7" ht="15">
      <c r="A660" s="5"/>
      <c r="B660" s="13" t="s">
        <v>53</v>
      </c>
      <c r="C660" s="13" t="s">
        <v>63</v>
      </c>
      <c r="D660" s="7">
        <f>SUM(E660*12)</f>
        <v>76.94400000000002</v>
      </c>
      <c r="E660" s="7">
        <f>SUM(F660*C651)</f>
        <v>6.412000000000001</v>
      </c>
      <c r="F660" s="7">
        <v>0.02</v>
      </c>
      <c r="G660" s="15" t="s">
        <v>64</v>
      </c>
    </row>
    <row r="661" spans="1:7" ht="15">
      <c r="A661" s="5"/>
      <c r="B661" s="13" t="s">
        <v>54</v>
      </c>
      <c r="C661" s="13" t="s">
        <v>62</v>
      </c>
      <c r="D661" s="7">
        <f>SUM(E661*12)</f>
        <v>0</v>
      </c>
      <c r="E661" s="7">
        <f>SUM(F661*C651)</f>
        <v>0</v>
      </c>
      <c r="F661" s="7"/>
      <c r="G661" s="15"/>
    </row>
    <row r="662" spans="1:7" ht="15">
      <c r="A662" s="5"/>
      <c r="B662" s="5" t="s">
        <v>47</v>
      </c>
      <c r="C662" s="5" t="s">
        <v>61</v>
      </c>
      <c r="D662" s="7">
        <f>SUM(E662*12)</f>
        <v>192.36</v>
      </c>
      <c r="E662" s="7">
        <f>SUM(F662*C651)</f>
        <v>16.03</v>
      </c>
      <c r="F662" s="7">
        <v>0.05</v>
      </c>
      <c r="G662" s="15" t="s">
        <v>65</v>
      </c>
    </row>
    <row r="663" spans="1:7" ht="15">
      <c r="A663" s="5"/>
      <c r="B663" s="5" t="s">
        <v>12</v>
      </c>
      <c r="C663" s="5" t="s">
        <v>61</v>
      </c>
      <c r="D663" s="7">
        <f>SUM(E663*12)</f>
        <v>307.77600000000007</v>
      </c>
      <c r="E663" s="7">
        <f>SUM(F663*C651)</f>
        <v>25.648000000000003</v>
      </c>
      <c r="F663" s="7">
        <v>0.08</v>
      </c>
      <c r="G663" s="15" t="s">
        <v>65</v>
      </c>
    </row>
    <row r="664" spans="1:7" ht="15.75">
      <c r="A664" s="5">
        <v>3</v>
      </c>
      <c r="B664" s="6" t="s">
        <v>6</v>
      </c>
      <c r="C664" s="6"/>
      <c r="D664" s="10">
        <f>SUM(D665:D672)</f>
        <v>50398.32000000001</v>
      </c>
      <c r="E664" s="10">
        <f>SUM(E665:E672)</f>
        <v>4199.860000000001</v>
      </c>
      <c r="F664" s="10">
        <f>SUM(F665:F672)</f>
        <v>13.1</v>
      </c>
      <c r="G664" s="15"/>
    </row>
    <row r="665" spans="1:7" ht="15">
      <c r="A665" s="5"/>
      <c r="B665" s="5" t="s">
        <v>59</v>
      </c>
      <c r="C665" s="5" t="s">
        <v>61</v>
      </c>
      <c r="D665" s="7">
        <f>SUM(E665*12)</f>
        <v>0</v>
      </c>
      <c r="E665" s="7">
        <f>SUM(F665*C651)</f>
        <v>0</v>
      </c>
      <c r="F665" s="7"/>
      <c r="G665" s="15"/>
    </row>
    <row r="666" spans="1:7" ht="15">
      <c r="A666" s="5"/>
      <c r="B666" s="5" t="s">
        <v>7</v>
      </c>
      <c r="C666" s="5" t="s">
        <v>61</v>
      </c>
      <c r="D666" s="7">
        <f aca="true" t="shared" si="18" ref="D666:D672">SUM(E666*12)</f>
        <v>2654.568</v>
      </c>
      <c r="E666" s="7">
        <f>SUM(F666*C651)</f>
        <v>221.214</v>
      </c>
      <c r="F666" s="7">
        <v>0.69</v>
      </c>
      <c r="G666" s="15" t="s">
        <v>64</v>
      </c>
    </row>
    <row r="667" spans="1:7" ht="15">
      <c r="A667" s="5"/>
      <c r="B667" s="5" t="s">
        <v>8</v>
      </c>
      <c r="C667" s="5" t="s">
        <v>61</v>
      </c>
      <c r="D667" s="7">
        <f t="shared" si="18"/>
        <v>269.30400000000003</v>
      </c>
      <c r="E667" s="7">
        <f>SUM(F667*C651)</f>
        <v>22.442000000000004</v>
      </c>
      <c r="F667" s="7">
        <v>0.07</v>
      </c>
      <c r="G667" s="15" t="s">
        <v>64</v>
      </c>
    </row>
    <row r="668" spans="1:7" ht="15">
      <c r="A668" s="5"/>
      <c r="B668" s="5" t="s">
        <v>9</v>
      </c>
      <c r="C668" s="5" t="s">
        <v>61</v>
      </c>
      <c r="D668" s="7">
        <f t="shared" si="18"/>
        <v>269.30400000000003</v>
      </c>
      <c r="E668" s="7">
        <f>SUM(F668*C651)</f>
        <v>22.442000000000004</v>
      </c>
      <c r="F668" s="7">
        <v>0.07</v>
      </c>
      <c r="G668" s="15" t="s">
        <v>65</v>
      </c>
    </row>
    <row r="669" spans="1:7" ht="15">
      <c r="A669" s="5"/>
      <c r="B669" s="5" t="s">
        <v>10</v>
      </c>
      <c r="C669" s="5" t="s">
        <v>61</v>
      </c>
      <c r="D669" s="7">
        <f t="shared" si="18"/>
        <v>16158.240000000002</v>
      </c>
      <c r="E669" s="7">
        <f>SUM(F669*C651)</f>
        <v>1346.5200000000002</v>
      </c>
      <c r="F669" s="7">
        <v>4.2</v>
      </c>
      <c r="G669" s="15" t="s">
        <v>64</v>
      </c>
    </row>
    <row r="670" spans="1:7" ht="15">
      <c r="A670" s="5"/>
      <c r="B670" s="5" t="s">
        <v>43</v>
      </c>
      <c r="C670" s="5" t="s">
        <v>61</v>
      </c>
      <c r="D670" s="7">
        <f t="shared" si="18"/>
        <v>1308.0480000000002</v>
      </c>
      <c r="E670" s="7">
        <f>SUM(F670*C651)</f>
        <v>109.00400000000002</v>
      </c>
      <c r="F670" s="7">
        <v>0.34</v>
      </c>
      <c r="G670" s="15" t="s">
        <v>64</v>
      </c>
    </row>
    <row r="671" spans="1:7" ht="30">
      <c r="A671" s="5"/>
      <c r="B671" s="17" t="s">
        <v>66</v>
      </c>
      <c r="C671" s="16" t="s">
        <v>74</v>
      </c>
      <c r="D671" s="18">
        <f t="shared" si="18"/>
        <v>15234.912</v>
      </c>
      <c r="E671" s="18">
        <f>SUM(F671*C651)</f>
        <v>1269.576</v>
      </c>
      <c r="F671" s="18">
        <v>3.96</v>
      </c>
      <c r="G671" s="19" t="s">
        <v>64</v>
      </c>
    </row>
    <row r="672" spans="1:7" ht="15">
      <c r="A672" s="5"/>
      <c r="B672" s="5" t="s">
        <v>60</v>
      </c>
      <c r="C672" s="5" t="s">
        <v>61</v>
      </c>
      <c r="D672" s="7">
        <f t="shared" si="18"/>
        <v>14503.944</v>
      </c>
      <c r="E672" s="7">
        <f>SUM(F672*C651)</f>
        <v>1208.662</v>
      </c>
      <c r="F672" s="7">
        <v>3.77</v>
      </c>
      <c r="G672" s="15" t="s">
        <v>64</v>
      </c>
    </row>
    <row r="673" spans="1:7" ht="15.75">
      <c r="A673" s="5"/>
      <c r="B673" s="6" t="s">
        <v>14</v>
      </c>
      <c r="C673" s="5"/>
      <c r="D673" s="7">
        <f>SUM(D653+D659+D664)</f>
        <v>55207.32000000001</v>
      </c>
      <c r="E673" s="7">
        <f>SUM(E653+E659+E664)</f>
        <v>4261.150000000001</v>
      </c>
      <c r="F673" s="7">
        <f>SUM(F653+F659+F664)</f>
        <v>14.35</v>
      </c>
      <c r="G673" s="15"/>
    </row>
    <row r="674" spans="1:7" ht="15.75">
      <c r="A674" s="5">
        <v>6</v>
      </c>
      <c r="B674" s="6" t="s">
        <v>44</v>
      </c>
      <c r="C674" s="6"/>
      <c r="D674" s="7">
        <f>SUM(D673*0.05)</f>
        <v>2760.3660000000004</v>
      </c>
      <c r="E674" s="7">
        <f>SUM(E673*0.05)</f>
        <v>213.05750000000003</v>
      </c>
      <c r="F674" s="7">
        <f>SUM(F673*0.05)</f>
        <v>0.7175</v>
      </c>
      <c r="G674" s="15"/>
    </row>
    <row r="675" spans="1:7" ht="15.75">
      <c r="A675" s="5">
        <v>7</v>
      </c>
      <c r="B675" s="6" t="s">
        <v>13</v>
      </c>
      <c r="C675" s="6"/>
      <c r="D675" s="7">
        <f>SUM(D673*0.01)</f>
        <v>552.0732</v>
      </c>
      <c r="E675" s="9">
        <f>SUM(E673*0.01)</f>
        <v>42.61150000000001</v>
      </c>
      <c r="F675" s="7">
        <f>SUM(F673*0.01)</f>
        <v>0.1435</v>
      </c>
      <c r="G675" s="15"/>
    </row>
    <row r="676" spans="1:7" ht="15.75">
      <c r="A676" s="5">
        <v>8</v>
      </c>
      <c r="B676" s="6" t="s">
        <v>15</v>
      </c>
      <c r="C676" s="6"/>
      <c r="D676" s="10">
        <f>SUM(D673+D674+D675)</f>
        <v>58519.75920000001</v>
      </c>
      <c r="E676" s="10">
        <f>SUM(E673+E674+E675)</f>
        <v>4516.819</v>
      </c>
      <c r="F676" s="7">
        <f>SUM(F673:F675)</f>
        <v>15.210999999999999</v>
      </c>
      <c r="G676" s="15"/>
    </row>
    <row r="680" ht="15">
      <c r="B680" s="1" t="s">
        <v>42</v>
      </c>
    </row>
    <row r="683" spans="1:9" ht="15">
      <c r="A683" s="21" t="s">
        <v>45</v>
      </c>
      <c r="B683" s="21"/>
      <c r="C683" s="21"/>
      <c r="D683" s="21"/>
      <c r="E683" s="21"/>
      <c r="F683" s="21"/>
      <c r="G683" s="22"/>
      <c r="H683" s="22"/>
      <c r="I683" s="22"/>
    </row>
    <row r="684" spans="1:9" ht="15">
      <c r="A684" s="23" t="s">
        <v>46</v>
      </c>
      <c r="B684" s="24"/>
      <c r="C684" s="24"/>
      <c r="D684" s="24"/>
      <c r="E684" s="24"/>
      <c r="F684" s="24"/>
      <c r="G684" s="24"/>
      <c r="H684" s="24"/>
      <c r="I684" s="24"/>
    </row>
    <row r="685" spans="1:3" ht="15.75">
      <c r="A685" s="2" t="s">
        <v>35</v>
      </c>
      <c r="B685" s="2"/>
      <c r="C685" s="2">
        <v>330.8</v>
      </c>
    </row>
    <row r="686" spans="1:7" ht="30">
      <c r="A686" s="3" t="s">
        <v>22</v>
      </c>
      <c r="B686" s="4" t="s">
        <v>55</v>
      </c>
      <c r="C686" s="3" t="s">
        <v>49</v>
      </c>
      <c r="D686" s="3" t="s">
        <v>56</v>
      </c>
      <c r="E686" s="3" t="s">
        <v>58</v>
      </c>
      <c r="F686" s="3" t="s">
        <v>57</v>
      </c>
      <c r="G686" s="14" t="s">
        <v>50</v>
      </c>
    </row>
    <row r="687" spans="1:7" ht="15.75">
      <c r="A687" s="5">
        <v>1</v>
      </c>
      <c r="B687" s="6" t="s">
        <v>5</v>
      </c>
      <c r="C687" s="6"/>
      <c r="D687" s="10">
        <f>SUM(D688:D692)</f>
        <v>4366.56</v>
      </c>
      <c r="E687" s="10">
        <f>SUM(D687/C685)</f>
        <v>13.200000000000001</v>
      </c>
      <c r="F687" s="10">
        <f>SUM(F688:F692)</f>
        <v>1.1</v>
      </c>
      <c r="G687" s="15"/>
    </row>
    <row r="688" spans="1:7" ht="15">
      <c r="A688" s="5"/>
      <c r="B688" s="8" t="s">
        <v>1</v>
      </c>
      <c r="C688" s="5" t="s">
        <v>61</v>
      </c>
      <c r="D688" s="7">
        <f>SUM(E688*12)</f>
        <v>0</v>
      </c>
      <c r="E688" s="7">
        <f>SUM(F688*C685)</f>
        <v>0</v>
      </c>
      <c r="F688" s="7"/>
      <c r="G688" s="15"/>
    </row>
    <row r="689" spans="1:7" ht="15">
      <c r="A689" s="5"/>
      <c r="B689" s="8" t="s">
        <v>2</v>
      </c>
      <c r="C689" s="5" t="s">
        <v>61</v>
      </c>
      <c r="D689" s="7">
        <f>SUM(E689*12)</f>
        <v>1706.9279999999999</v>
      </c>
      <c r="E689" s="7">
        <f>SUM(F689*C685)</f>
        <v>142.244</v>
      </c>
      <c r="F689" s="7">
        <v>0.43</v>
      </c>
      <c r="G689" s="15" t="s">
        <v>64</v>
      </c>
    </row>
    <row r="690" spans="1:7" ht="15">
      <c r="A690" s="5"/>
      <c r="B690" s="8" t="s">
        <v>3</v>
      </c>
      <c r="C690" s="5" t="s">
        <v>61</v>
      </c>
      <c r="D690" s="7">
        <f>SUM(E690*12)</f>
        <v>0</v>
      </c>
      <c r="E690" s="7">
        <f>SUM(F690*C685)</f>
        <v>0</v>
      </c>
      <c r="F690" s="7"/>
      <c r="G690" s="15"/>
    </row>
    <row r="691" spans="1:7" ht="15">
      <c r="A691" s="5"/>
      <c r="B691" s="5" t="s">
        <v>4</v>
      </c>
      <c r="C691" s="5" t="s">
        <v>61</v>
      </c>
      <c r="D691" s="7">
        <f>SUM(E691*12)</f>
        <v>1389.3600000000001</v>
      </c>
      <c r="E691" s="7">
        <f>SUM(F691*C685)</f>
        <v>115.78</v>
      </c>
      <c r="F691" s="7">
        <v>0.35</v>
      </c>
      <c r="G691" s="15" t="s">
        <v>64</v>
      </c>
    </row>
    <row r="692" spans="1:7" ht="15">
      <c r="A692" s="5"/>
      <c r="B692" s="5" t="s">
        <v>11</v>
      </c>
      <c r="C692" s="5" t="s">
        <v>61</v>
      </c>
      <c r="D692" s="7">
        <f>SUM(E692*12)</f>
        <v>1270.2720000000002</v>
      </c>
      <c r="E692" s="7">
        <f>SUM(F692*C685)</f>
        <v>105.85600000000001</v>
      </c>
      <c r="F692" s="7">
        <v>0.32</v>
      </c>
      <c r="G692" s="15" t="s">
        <v>64</v>
      </c>
    </row>
    <row r="693" spans="1:7" ht="15.75">
      <c r="A693" s="5">
        <v>2</v>
      </c>
      <c r="B693" s="6" t="s">
        <v>52</v>
      </c>
      <c r="C693" s="6"/>
      <c r="D693" s="10">
        <f>SUM(C694:D697)</f>
        <v>595.44</v>
      </c>
      <c r="E693" s="10">
        <f>SUM(E694:E697)</f>
        <v>49.620000000000005</v>
      </c>
      <c r="F693" s="10">
        <f>SUM(F694:F697)</f>
        <v>0.15000000000000002</v>
      </c>
      <c r="G693" s="15"/>
    </row>
    <row r="694" spans="1:7" ht="15">
      <c r="A694" s="5"/>
      <c r="B694" s="13" t="s">
        <v>53</v>
      </c>
      <c r="C694" s="13" t="s">
        <v>63</v>
      </c>
      <c r="D694" s="7">
        <f>SUM(E694*12)</f>
        <v>79.39200000000001</v>
      </c>
      <c r="E694" s="7">
        <f>SUM(F694*C685)</f>
        <v>6.6160000000000005</v>
      </c>
      <c r="F694" s="7">
        <v>0.02</v>
      </c>
      <c r="G694" s="15" t="s">
        <v>64</v>
      </c>
    </row>
    <row r="695" spans="1:7" ht="15">
      <c r="A695" s="5"/>
      <c r="B695" s="13" t="s">
        <v>54</v>
      </c>
      <c r="C695" s="13" t="s">
        <v>62</v>
      </c>
      <c r="D695" s="7">
        <f>SUM(E695*12)</f>
        <v>0</v>
      </c>
      <c r="E695" s="7">
        <f>SUM(F695*C685)</f>
        <v>0</v>
      </c>
      <c r="F695" s="7"/>
      <c r="G695" s="15"/>
    </row>
    <row r="696" spans="1:7" ht="15">
      <c r="A696" s="5"/>
      <c r="B696" s="5" t="s">
        <v>47</v>
      </c>
      <c r="C696" s="5" t="s">
        <v>61</v>
      </c>
      <c r="D696" s="7">
        <f>SUM(E696*12)</f>
        <v>198.48000000000002</v>
      </c>
      <c r="E696" s="7">
        <f>SUM(F696*C685)</f>
        <v>16.540000000000003</v>
      </c>
      <c r="F696" s="7">
        <v>0.05</v>
      </c>
      <c r="G696" s="15" t="s">
        <v>65</v>
      </c>
    </row>
    <row r="697" spans="1:7" ht="15">
      <c r="A697" s="5"/>
      <c r="B697" s="5" t="s">
        <v>12</v>
      </c>
      <c r="C697" s="5" t="s">
        <v>61</v>
      </c>
      <c r="D697" s="7">
        <f>SUM(E697*12)</f>
        <v>317.56800000000004</v>
      </c>
      <c r="E697" s="7">
        <f>SUM(F697*C685)</f>
        <v>26.464000000000002</v>
      </c>
      <c r="F697" s="7">
        <v>0.08</v>
      </c>
      <c r="G697" s="15" t="s">
        <v>65</v>
      </c>
    </row>
    <row r="698" spans="1:7" ht="15.75">
      <c r="A698" s="5">
        <v>3</v>
      </c>
      <c r="B698" s="6" t="s">
        <v>6</v>
      </c>
      <c r="C698" s="6"/>
      <c r="D698" s="10">
        <f>SUM(D699:D706)</f>
        <v>52001.76</v>
      </c>
      <c r="E698" s="10">
        <f>SUM(E699:E706)</f>
        <v>4333.48</v>
      </c>
      <c r="F698" s="10">
        <f>SUM(F699:F706)</f>
        <v>13.1</v>
      </c>
      <c r="G698" s="15"/>
    </row>
    <row r="699" spans="1:7" ht="15">
      <c r="A699" s="5"/>
      <c r="B699" s="5" t="s">
        <v>59</v>
      </c>
      <c r="C699" s="5" t="s">
        <v>61</v>
      </c>
      <c r="D699" s="7">
        <f>SUM(E699*12)</f>
        <v>0</v>
      </c>
      <c r="E699" s="7">
        <f>SUM(F699*C685)</f>
        <v>0</v>
      </c>
      <c r="F699" s="7"/>
      <c r="G699" s="15"/>
    </row>
    <row r="700" spans="1:7" ht="15">
      <c r="A700" s="5"/>
      <c r="B700" s="5" t="s">
        <v>7</v>
      </c>
      <c r="C700" s="5" t="s">
        <v>61</v>
      </c>
      <c r="D700" s="7">
        <f aca="true" t="shared" si="19" ref="D700:D706">SUM(E700*12)</f>
        <v>2739.024</v>
      </c>
      <c r="E700" s="7">
        <f>SUM(F700*C685)</f>
        <v>228.25199999999998</v>
      </c>
      <c r="F700" s="7">
        <v>0.69</v>
      </c>
      <c r="G700" s="15" t="s">
        <v>64</v>
      </c>
    </row>
    <row r="701" spans="1:7" ht="15">
      <c r="A701" s="5"/>
      <c r="B701" s="5" t="s">
        <v>8</v>
      </c>
      <c r="C701" s="5" t="s">
        <v>61</v>
      </c>
      <c r="D701" s="7">
        <f t="shared" si="19"/>
        <v>277.872</v>
      </c>
      <c r="E701" s="7">
        <f>SUM(F701*C685)</f>
        <v>23.156000000000002</v>
      </c>
      <c r="F701" s="7">
        <v>0.07</v>
      </c>
      <c r="G701" s="15" t="s">
        <v>64</v>
      </c>
    </row>
    <row r="702" spans="1:7" ht="15">
      <c r="A702" s="5"/>
      <c r="B702" s="5" t="s">
        <v>9</v>
      </c>
      <c r="C702" s="5" t="s">
        <v>61</v>
      </c>
      <c r="D702" s="7">
        <f t="shared" si="19"/>
        <v>277.872</v>
      </c>
      <c r="E702" s="7">
        <f>SUM(F702*C685)</f>
        <v>23.156000000000002</v>
      </c>
      <c r="F702" s="7">
        <v>0.07</v>
      </c>
      <c r="G702" s="15" t="s">
        <v>65</v>
      </c>
    </row>
    <row r="703" spans="1:7" ht="15">
      <c r="A703" s="5"/>
      <c r="B703" s="5" t="s">
        <v>10</v>
      </c>
      <c r="C703" s="5" t="s">
        <v>61</v>
      </c>
      <c r="D703" s="7">
        <f t="shared" si="19"/>
        <v>16672.32</v>
      </c>
      <c r="E703" s="7">
        <f>SUM(F703*C685)</f>
        <v>1389.3600000000001</v>
      </c>
      <c r="F703" s="7">
        <v>4.2</v>
      </c>
      <c r="G703" s="15" t="s">
        <v>64</v>
      </c>
    </row>
    <row r="704" spans="1:7" ht="15">
      <c r="A704" s="5"/>
      <c r="B704" s="5" t="s">
        <v>43</v>
      </c>
      <c r="C704" s="5" t="s">
        <v>61</v>
      </c>
      <c r="D704" s="7">
        <f t="shared" si="19"/>
        <v>1349.6640000000002</v>
      </c>
      <c r="E704" s="7">
        <f>SUM(F704*C685)</f>
        <v>112.47200000000001</v>
      </c>
      <c r="F704" s="7">
        <v>0.34</v>
      </c>
      <c r="G704" s="15" t="s">
        <v>64</v>
      </c>
    </row>
    <row r="705" spans="1:7" ht="30">
      <c r="A705" s="5"/>
      <c r="B705" s="17" t="s">
        <v>66</v>
      </c>
      <c r="C705" s="16" t="s">
        <v>74</v>
      </c>
      <c r="D705" s="18">
        <f t="shared" si="19"/>
        <v>15719.616000000002</v>
      </c>
      <c r="E705" s="18">
        <f>SUM(F705*C685)</f>
        <v>1309.968</v>
      </c>
      <c r="F705" s="18">
        <v>3.96</v>
      </c>
      <c r="G705" s="19" t="s">
        <v>64</v>
      </c>
    </row>
    <row r="706" spans="1:7" ht="15">
      <c r="A706" s="5"/>
      <c r="B706" s="5" t="s">
        <v>60</v>
      </c>
      <c r="C706" s="5" t="s">
        <v>61</v>
      </c>
      <c r="D706" s="7">
        <f t="shared" si="19"/>
        <v>14965.392</v>
      </c>
      <c r="E706" s="7">
        <f>SUM(F706*C685)</f>
        <v>1247.116</v>
      </c>
      <c r="F706" s="7">
        <v>3.77</v>
      </c>
      <c r="G706" s="15" t="s">
        <v>64</v>
      </c>
    </row>
    <row r="707" spans="1:7" ht="15.75">
      <c r="A707" s="5"/>
      <c r="B707" s="6" t="s">
        <v>14</v>
      </c>
      <c r="C707" s="5"/>
      <c r="D707" s="7">
        <f>SUM(D687+D693+D698)</f>
        <v>56963.76</v>
      </c>
      <c r="E707" s="7">
        <f>SUM(E687+E693+E698)</f>
        <v>4396.299999999999</v>
      </c>
      <c r="F707" s="7">
        <f>SUM(F687+F693+F698)</f>
        <v>14.35</v>
      </c>
      <c r="G707" s="15"/>
    </row>
    <row r="708" spans="1:7" ht="15.75">
      <c r="A708" s="5">
        <v>6</v>
      </c>
      <c r="B708" s="6" t="s">
        <v>44</v>
      </c>
      <c r="C708" s="6"/>
      <c r="D708" s="7">
        <f>SUM(D707*0.05)</f>
        <v>2848.188</v>
      </c>
      <c r="E708" s="7">
        <f>SUM(E707*0.05)</f>
        <v>219.81499999999997</v>
      </c>
      <c r="F708" s="7">
        <f>SUM(F707*0.05)</f>
        <v>0.7175</v>
      </c>
      <c r="G708" s="15"/>
    </row>
    <row r="709" spans="1:7" ht="15.75">
      <c r="A709" s="5">
        <v>7</v>
      </c>
      <c r="B709" s="6" t="s">
        <v>13</v>
      </c>
      <c r="C709" s="6"/>
      <c r="D709" s="7">
        <f>SUM(D707*0.01)</f>
        <v>569.6376</v>
      </c>
      <c r="E709" s="9">
        <f>SUM(E707*0.01)</f>
        <v>43.962999999999994</v>
      </c>
      <c r="F709" s="7">
        <f>SUM(F707*0.01)</f>
        <v>0.1435</v>
      </c>
      <c r="G709" s="15"/>
    </row>
    <row r="710" spans="1:7" ht="15.75">
      <c r="A710" s="5">
        <v>8</v>
      </c>
      <c r="B710" s="6" t="s">
        <v>15</v>
      </c>
      <c r="C710" s="6"/>
      <c r="D710" s="10">
        <f>SUM(D707+D708+D709)</f>
        <v>60381.585600000006</v>
      </c>
      <c r="E710" s="10">
        <f>SUM(E707+E708+E709)</f>
        <v>4660.077999999999</v>
      </c>
      <c r="F710" s="7">
        <f>SUM(F707:F709)</f>
        <v>15.210999999999999</v>
      </c>
      <c r="G710" s="15"/>
    </row>
    <row r="714" ht="15">
      <c r="B714" s="1" t="s">
        <v>42</v>
      </c>
    </row>
    <row r="716" spans="1:9" ht="15">
      <c r="A716" s="21" t="s">
        <v>45</v>
      </c>
      <c r="B716" s="21"/>
      <c r="C716" s="21"/>
      <c r="D716" s="21"/>
      <c r="E716" s="21"/>
      <c r="F716" s="21"/>
      <c r="G716" s="22"/>
      <c r="H716" s="22"/>
      <c r="I716" s="22"/>
    </row>
    <row r="717" spans="1:9" ht="15">
      <c r="A717" s="23" t="s">
        <v>46</v>
      </c>
      <c r="B717" s="24"/>
      <c r="C717" s="24"/>
      <c r="D717" s="24"/>
      <c r="E717" s="24"/>
      <c r="F717" s="24"/>
      <c r="G717" s="24"/>
      <c r="H717" s="24"/>
      <c r="I717" s="24"/>
    </row>
    <row r="718" spans="1:3" ht="15.75">
      <c r="A718" s="2" t="s">
        <v>36</v>
      </c>
      <c r="B718" s="2"/>
      <c r="C718" s="2">
        <v>377.4</v>
      </c>
    </row>
    <row r="719" spans="1:7" ht="30">
      <c r="A719" s="3" t="s">
        <v>22</v>
      </c>
      <c r="B719" s="4" t="s">
        <v>55</v>
      </c>
      <c r="C719" s="3" t="s">
        <v>49</v>
      </c>
      <c r="D719" s="3" t="s">
        <v>56</v>
      </c>
      <c r="E719" s="3" t="s">
        <v>58</v>
      </c>
      <c r="F719" s="3" t="s">
        <v>57</v>
      </c>
      <c r="G719" s="14" t="s">
        <v>50</v>
      </c>
    </row>
    <row r="720" spans="1:7" ht="15.75">
      <c r="A720" s="5">
        <v>1</v>
      </c>
      <c r="B720" s="6" t="s">
        <v>5</v>
      </c>
      <c r="C720" s="6"/>
      <c r="D720" s="10">
        <f>SUM(D721:D725)</f>
        <v>4981.679999999999</v>
      </c>
      <c r="E720" s="10">
        <f>SUM(D720/C718)</f>
        <v>13.2</v>
      </c>
      <c r="F720" s="10">
        <f>SUM(F721:F725)</f>
        <v>1.1</v>
      </c>
      <c r="G720" s="15"/>
    </row>
    <row r="721" spans="1:7" ht="15">
      <c r="A721" s="5"/>
      <c r="B721" s="8" t="s">
        <v>1</v>
      </c>
      <c r="C721" s="5" t="s">
        <v>61</v>
      </c>
      <c r="D721" s="7">
        <f>SUM(E721*12)</f>
        <v>0</v>
      </c>
      <c r="E721" s="7">
        <f>SUM(F721*C718)</f>
        <v>0</v>
      </c>
      <c r="F721" s="7"/>
      <c r="G721" s="15"/>
    </row>
    <row r="722" spans="1:7" ht="15">
      <c r="A722" s="5"/>
      <c r="B722" s="8" t="s">
        <v>2</v>
      </c>
      <c r="C722" s="5" t="s">
        <v>61</v>
      </c>
      <c r="D722" s="7">
        <f>SUM(E722*12)</f>
        <v>1947.3839999999998</v>
      </c>
      <c r="E722" s="7">
        <f>SUM(F722*C718)</f>
        <v>162.28199999999998</v>
      </c>
      <c r="F722" s="7">
        <v>0.43</v>
      </c>
      <c r="G722" s="15" t="s">
        <v>64</v>
      </c>
    </row>
    <row r="723" spans="1:7" ht="15">
      <c r="A723" s="5"/>
      <c r="B723" s="8" t="s">
        <v>3</v>
      </c>
      <c r="C723" s="5" t="s">
        <v>61</v>
      </c>
      <c r="D723" s="7">
        <f>SUM(E723*12)</f>
        <v>0</v>
      </c>
      <c r="E723" s="7">
        <f>SUM(F723*C718)</f>
        <v>0</v>
      </c>
      <c r="F723" s="7"/>
      <c r="G723" s="15"/>
    </row>
    <row r="724" spans="1:7" ht="15">
      <c r="A724" s="5"/>
      <c r="B724" s="5" t="s">
        <v>4</v>
      </c>
      <c r="C724" s="5" t="s">
        <v>61</v>
      </c>
      <c r="D724" s="7">
        <f>SUM(E724*12)</f>
        <v>1585.0799999999997</v>
      </c>
      <c r="E724" s="7">
        <f>SUM(F724*C718)</f>
        <v>132.08999999999997</v>
      </c>
      <c r="F724" s="7">
        <v>0.35</v>
      </c>
      <c r="G724" s="15" t="s">
        <v>64</v>
      </c>
    </row>
    <row r="725" spans="1:7" ht="15">
      <c r="A725" s="5"/>
      <c r="B725" s="5" t="s">
        <v>11</v>
      </c>
      <c r="C725" s="5" t="s">
        <v>61</v>
      </c>
      <c r="D725" s="7">
        <f>SUM(E725*12)</f>
        <v>1449.216</v>
      </c>
      <c r="E725" s="7">
        <f>SUM(F725*C718)</f>
        <v>120.768</v>
      </c>
      <c r="F725" s="7">
        <v>0.32</v>
      </c>
      <c r="G725" s="15" t="s">
        <v>64</v>
      </c>
    </row>
    <row r="726" spans="1:7" ht="15.75">
      <c r="A726" s="5">
        <v>2</v>
      </c>
      <c r="B726" s="6" t="s">
        <v>52</v>
      </c>
      <c r="C726" s="6"/>
      <c r="D726" s="10">
        <f>SUM(C727:D730)</f>
        <v>679.3199999999999</v>
      </c>
      <c r="E726" s="10">
        <f>SUM(E727:E730)</f>
        <v>56.61</v>
      </c>
      <c r="F726" s="10">
        <f>SUM(F727:F730)</f>
        <v>0.15000000000000002</v>
      </c>
      <c r="G726" s="15"/>
    </row>
    <row r="727" spans="1:7" ht="15">
      <c r="A727" s="5"/>
      <c r="B727" s="13" t="s">
        <v>53</v>
      </c>
      <c r="C727" s="13" t="s">
        <v>63</v>
      </c>
      <c r="D727" s="7">
        <f>SUM(E727*12)</f>
        <v>90.576</v>
      </c>
      <c r="E727" s="7">
        <f>SUM(F727*C718)</f>
        <v>7.548</v>
      </c>
      <c r="F727" s="7">
        <v>0.02</v>
      </c>
      <c r="G727" s="15" t="s">
        <v>64</v>
      </c>
    </row>
    <row r="728" spans="1:7" ht="15">
      <c r="A728" s="5"/>
      <c r="B728" s="13" t="s">
        <v>54</v>
      </c>
      <c r="C728" s="13" t="s">
        <v>62</v>
      </c>
      <c r="D728" s="7">
        <f>SUM(E728*12)</f>
        <v>0</v>
      </c>
      <c r="E728" s="7">
        <f>SUM(F728*C718)</f>
        <v>0</v>
      </c>
      <c r="F728" s="7"/>
      <c r="G728" s="15"/>
    </row>
    <row r="729" spans="1:7" ht="15">
      <c r="A729" s="5"/>
      <c r="B729" s="5" t="s">
        <v>47</v>
      </c>
      <c r="C729" s="5" t="s">
        <v>61</v>
      </c>
      <c r="D729" s="7">
        <f>SUM(E729*12)</f>
        <v>226.44</v>
      </c>
      <c r="E729" s="7">
        <f>SUM(F729*C718)</f>
        <v>18.87</v>
      </c>
      <c r="F729" s="7">
        <v>0.05</v>
      </c>
      <c r="G729" s="15" t="s">
        <v>65</v>
      </c>
    </row>
    <row r="730" spans="1:7" ht="15">
      <c r="A730" s="5"/>
      <c r="B730" s="5" t="s">
        <v>12</v>
      </c>
      <c r="C730" s="5" t="s">
        <v>61</v>
      </c>
      <c r="D730" s="7">
        <f>SUM(E730*12)</f>
        <v>362.304</v>
      </c>
      <c r="E730" s="7">
        <f>SUM(F730*C718)</f>
        <v>30.192</v>
      </c>
      <c r="F730" s="7">
        <v>0.08</v>
      </c>
      <c r="G730" s="15" t="s">
        <v>65</v>
      </c>
    </row>
    <row r="731" spans="1:7" ht="15.75">
      <c r="A731" s="5">
        <v>3</v>
      </c>
      <c r="B731" s="6" t="s">
        <v>6</v>
      </c>
      <c r="C731" s="6"/>
      <c r="D731" s="10">
        <f>SUM(D732:D739)</f>
        <v>59327.28</v>
      </c>
      <c r="E731" s="10">
        <f>SUM(E732:E739)</f>
        <v>4943.94</v>
      </c>
      <c r="F731" s="10">
        <f>SUM(F732:F739)</f>
        <v>13.1</v>
      </c>
      <c r="G731" s="15"/>
    </row>
    <row r="732" spans="1:7" ht="15">
      <c r="A732" s="5"/>
      <c r="B732" s="5" t="s">
        <v>59</v>
      </c>
      <c r="C732" s="5" t="s">
        <v>61</v>
      </c>
      <c r="D732" s="7">
        <f>SUM(E732*12)</f>
        <v>0</v>
      </c>
      <c r="E732" s="7">
        <f>SUM(F732*C718)</f>
        <v>0</v>
      </c>
      <c r="F732" s="7"/>
      <c r="G732" s="15"/>
    </row>
    <row r="733" spans="1:7" ht="15">
      <c r="A733" s="5"/>
      <c r="B733" s="5" t="s">
        <v>7</v>
      </c>
      <c r="C733" s="5" t="s">
        <v>61</v>
      </c>
      <c r="D733" s="7">
        <f aca="true" t="shared" si="20" ref="D733:D739">SUM(E733*12)</f>
        <v>3124.8719999999994</v>
      </c>
      <c r="E733" s="7">
        <f>SUM(F733*C718)</f>
        <v>260.40599999999995</v>
      </c>
      <c r="F733" s="7">
        <v>0.69</v>
      </c>
      <c r="G733" s="15" t="s">
        <v>64</v>
      </c>
    </row>
    <row r="734" spans="1:7" ht="15">
      <c r="A734" s="5"/>
      <c r="B734" s="5" t="s">
        <v>8</v>
      </c>
      <c r="C734" s="5" t="s">
        <v>61</v>
      </c>
      <c r="D734" s="7">
        <f t="shared" si="20"/>
        <v>317.01599999999996</v>
      </c>
      <c r="E734" s="7">
        <f>SUM(F734*C718)</f>
        <v>26.418</v>
      </c>
      <c r="F734" s="7">
        <v>0.07</v>
      </c>
      <c r="G734" s="15" t="s">
        <v>64</v>
      </c>
    </row>
    <row r="735" spans="1:7" ht="15">
      <c r="A735" s="5"/>
      <c r="B735" s="5" t="s">
        <v>9</v>
      </c>
      <c r="C735" s="5" t="s">
        <v>61</v>
      </c>
      <c r="D735" s="7">
        <f t="shared" si="20"/>
        <v>317.01599999999996</v>
      </c>
      <c r="E735" s="7">
        <f>SUM(F735*C718)</f>
        <v>26.418</v>
      </c>
      <c r="F735" s="7">
        <v>0.07</v>
      </c>
      <c r="G735" s="15" t="s">
        <v>65</v>
      </c>
    </row>
    <row r="736" spans="1:7" ht="15">
      <c r="A736" s="5"/>
      <c r="B736" s="5" t="s">
        <v>10</v>
      </c>
      <c r="C736" s="5" t="s">
        <v>61</v>
      </c>
      <c r="D736" s="7">
        <f t="shared" si="20"/>
        <v>19020.96</v>
      </c>
      <c r="E736" s="7">
        <f>SUM(F736*C718)</f>
        <v>1585.08</v>
      </c>
      <c r="F736" s="7">
        <v>4.2</v>
      </c>
      <c r="G736" s="15" t="s">
        <v>64</v>
      </c>
    </row>
    <row r="737" spans="1:7" ht="15">
      <c r="A737" s="5"/>
      <c r="B737" s="5" t="s">
        <v>43</v>
      </c>
      <c r="C737" s="5" t="s">
        <v>61</v>
      </c>
      <c r="D737" s="7">
        <f t="shared" si="20"/>
        <v>1539.792</v>
      </c>
      <c r="E737" s="7">
        <f>SUM(F737*C718)</f>
        <v>128.316</v>
      </c>
      <c r="F737" s="7">
        <v>0.34</v>
      </c>
      <c r="G737" s="15" t="s">
        <v>64</v>
      </c>
    </row>
    <row r="738" spans="1:7" ht="30">
      <c r="A738" s="5"/>
      <c r="B738" s="17" t="s">
        <v>66</v>
      </c>
      <c r="C738" s="16" t="s">
        <v>74</v>
      </c>
      <c r="D738" s="18">
        <f t="shared" si="20"/>
        <v>17934.048</v>
      </c>
      <c r="E738" s="18">
        <f>SUM(F738*C718)</f>
        <v>1494.504</v>
      </c>
      <c r="F738" s="18">
        <v>3.96</v>
      </c>
      <c r="G738" s="19" t="s">
        <v>64</v>
      </c>
    </row>
    <row r="739" spans="1:7" ht="15">
      <c r="A739" s="5"/>
      <c r="B739" s="5" t="s">
        <v>60</v>
      </c>
      <c r="C739" s="5" t="s">
        <v>61</v>
      </c>
      <c r="D739" s="7">
        <f t="shared" si="20"/>
        <v>17073.576</v>
      </c>
      <c r="E739" s="7">
        <f>SUM(F739*C718)</f>
        <v>1422.798</v>
      </c>
      <c r="F739" s="7">
        <v>3.77</v>
      </c>
      <c r="G739" s="15" t="s">
        <v>64</v>
      </c>
    </row>
    <row r="740" spans="1:7" ht="15.75">
      <c r="A740" s="5"/>
      <c r="B740" s="6" t="s">
        <v>14</v>
      </c>
      <c r="C740" s="5"/>
      <c r="D740" s="7">
        <f>SUM(D720+D726+D731)</f>
        <v>64988.28</v>
      </c>
      <c r="E740" s="7">
        <f>SUM(E720+E726+E731)</f>
        <v>5013.75</v>
      </c>
      <c r="F740" s="7">
        <f>SUM(F720+F726+F731)</f>
        <v>14.35</v>
      </c>
      <c r="G740" s="15"/>
    </row>
    <row r="741" spans="1:7" ht="15.75">
      <c r="A741" s="5">
        <v>6</v>
      </c>
      <c r="B741" s="6" t="s">
        <v>44</v>
      </c>
      <c r="C741" s="6"/>
      <c r="D741" s="7">
        <f>SUM(D740*0.05)</f>
        <v>3249.414</v>
      </c>
      <c r="E741" s="7">
        <f>SUM(E740*0.05)</f>
        <v>250.6875</v>
      </c>
      <c r="F741" s="7">
        <f>SUM(F740*0.05)</f>
        <v>0.7175</v>
      </c>
      <c r="G741" s="15"/>
    </row>
    <row r="742" spans="1:7" ht="15.75">
      <c r="A742" s="5">
        <v>7</v>
      </c>
      <c r="B742" s="6" t="s">
        <v>13</v>
      </c>
      <c r="C742" s="6"/>
      <c r="D742" s="7">
        <f>SUM(D740*0.01)</f>
        <v>649.8828</v>
      </c>
      <c r="E742" s="9">
        <f>SUM(E740*0.01)</f>
        <v>50.1375</v>
      </c>
      <c r="F742" s="7">
        <f>SUM(F740*0.01)</f>
        <v>0.1435</v>
      </c>
      <c r="G742" s="15"/>
    </row>
    <row r="743" spans="1:7" ht="15.75">
      <c r="A743" s="5">
        <v>8</v>
      </c>
      <c r="B743" s="6" t="s">
        <v>15</v>
      </c>
      <c r="C743" s="6"/>
      <c r="D743" s="10">
        <f>SUM(D740+D741+D742)</f>
        <v>68887.57680000001</v>
      </c>
      <c r="E743" s="10">
        <f>SUM(E740+E741+E742)</f>
        <v>5314.575</v>
      </c>
      <c r="F743" s="7">
        <f>SUM(F740:F742)</f>
        <v>15.210999999999999</v>
      </c>
      <c r="G743" s="15"/>
    </row>
    <row r="747" ht="15">
      <c r="B747" s="1" t="s">
        <v>42</v>
      </c>
    </row>
    <row r="750" spans="1:9" ht="15">
      <c r="A750" s="21" t="s">
        <v>45</v>
      </c>
      <c r="B750" s="21"/>
      <c r="C750" s="21"/>
      <c r="D750" s="21"/>
      <c r="E750" s="21"/>
      <c r="F750" s="21"/>
      <c r="G750" s="22"/>
      <c r="H750" s="22"/>
      <c r="I750" s="22"/>
    </row>
    <row r="751" spans="1:9" ht="15">
      <c r="A751" s="23" t="s">
        <v>46</v>
      </c>
      <c r="B751" s="24"/>
      <c r="C751" s="24"/>
      <c r="D751" s="24"/>
      <c r="E751" s="24"/>
      <c r="F751" s="24"/>
      <c r="G751" s="24"/>
      <c r="H751" s="24"/>
      <c r="I751" s="24"/>
    </row>
    <row r="752" spans="1:3" ht="15.75">
      <c r="A752" s="2" t="s">
        <v>37</v>
      </c>
      <c r="B752" s="2"/>
      <c r="C752" s="2">
        <v>549.6</v>
      </c>
    </row>
    <row r="753" spans="1:7" ht="30">
      <c r="A753" s="3" t="s">
        <v>22</v>
      </c>
      <c r="B753" s="4" t="s">
        <v>55</v>
      </c>
      <c r="C753" s="3" t="s">
        <v>49</v>
      </c>
      <c r="D753" s="3" t="s">
        <v>56</v>
      </c>
      <c r="E753" s="3" t="s">
        <v>58</v>
      </c>
      <c r="F753" s="3" t="s">
        <v>57</v>
      </c>
      <c r="G753" s="14" t="s">
        <v>50</v>
      </c>
    </row>
    <row r="754" spans="1:7" ht="15.75">
      <c r="A754" s="5">
        <v>1</v>
      </c>
      <c r="B754" s="6" t="s">
        <v>5</v>
      </c>
      <c r="C754" s="6"/>
      <c r="D754" s="10">
        <f>SUM(D755:D759)</f>
        <v>7254.719999999999</v>
      </c>
      <c r="E754" s="10">
        <f>SUM(D754/C752)</f>
        <v>13.199999999999998</v>
      </c>
      <c r="F754" s="10">
        <f>SUM(F755:F759)</f>
        <v>1.1</v>
      </c>
      <c r="G754" s="15"/>
    </row>
    <row r="755" spans="1:7" ht="15">
      <c r="A755" s="5"/>
      <c r="B755" s="8" t="s">
        <v>1</v>
      </c>
      <c r="C755" s="5" t="s">
        <v>61</v>
      </c>
      <c r="D755" s="7">
        <f>SUM(E755*12)</f>
        <v>0</v>
      </c>
      <c r="E755" s="7">
        <f>SUM(F755*C752)</f>
        <v>0</v>
      </c>
      <c r="F755" s="7"/>
      <c r="G755" s="15"/>
    </row>
    <row r="756" spans="1:7" ht="15">
      <c r="A756" s="5"/>
      <c r="B756" s="8" t="s">
        <v>2</v>
      </c>
      <c r="C756" s="5" t="s">
        <v>61</v>
      </c>
      <c r="D756" s="7">
        <f>SUM(E756*12)</f>
        <v>2835.936</v>
      </c>
      <c r="E756" s="7">
        <f>SUM(F756*C752)</f>
        <v>236.328</v>
      </c>
      <c r="F756" s="7">
        <v>0.43</v>
      </c>
      <c r="G756" s="15" t="s">
        <v>64</v>
      </c>
    </row>
    <row r="757" spans="1:7" ht="15">
      <c r="A757" s="5"/>
      <c r="B757" s="8" t="s">
        <v>3</v>
      </c>
      <c r="C757" s="5" t="s">
        <v>61</v>
      </c>
      <c r="D757" s="7">
        <f>SUM(E757*12)</f>
        <v>0</v>
      </c>
      <c r="E757" s="7">
        <f>SUM(F757*C752)</f>
        <v>0</v>
      </c>
      <c r="F757" s="7"/>
      <c r="G757" s="15"/>
    </row>
    <row r="758" spans="1:7" ht="15">
      <c r="A758" s="5"/>
      <c r="B758" s="5" t="s">
        <v>4</v>
      </c>
      <c r="C758" s="5" t="s">
        <v>61</v>
      </c>
      <c r="D758" s="7">
        <f>SUM(E758*12)</f>
        <v>2308.3199999999997</v>
      </c>
      <c r="E758" s="7">
        <f>SUM(F758*C752)</f>
        <v>192.35999999999999</v>
      </c>
      <c r="F758" s="7">
        <v>0.35</v>
      </c>
      <c r="G758" s="15" t="s">
        <v>64</v>
      </c>
    </row>
    <row r="759" spans="1:7" ht="15">
      <c r="A759" s="5"/>
      <c r="B759" s="5" t="s">
        <v>11</v>
      </c>
      <c r="C759" s="5" t="s">
        <v>61</v>
      </c>
      <c r="D759" s="7">
        <f>SUM(E759*12)</f>
        <v>2110.464</v>
      </c>
      <c r="E759" s="7">
        <f>SUM(F759*C752)</f>
        <v>175.872</v>
      </c>
      <c r="F759" s="7">
        <v>0.32</v>
      </c>
      <c r="G759" s="15" t="s">
        <v>64</v>
      </c>
    </row>
    <row r="760" spans="1:7" ht="15.75">
      <c r="A760" s="5">
        <v>2</v>
      </c>
      <c r="B760" s="6" t="s">
        <v>52</v>
      </c>
      <c r="C760" s="6"/>
      <c r="D760" s="10">
        <f>SUM(C761:D764)</f>
        <v>989.28</v>
      </c>
      <c r="E760" s="10">
        <f>SUM(E761:E764)</f>
        <v>82.44000000000001</v>
      </c>
      <c r="F760" s="10">
        <f>SUM(F761:F764)</f>
        <v>0.15000000000000002</v>
      </c>
      <c r="G760" s="15"/>
    </row>
    <row r="761" spans="1:7" ht="15">
      <c r="A761" s="5"/>
      <c r="B761" s="13" t="s">
        <v>53</v>
      </c>
      <c r="C761" s="13" t="s">
        <v>63</v>
      </c>
      <c r="D761" s="7">
        <f>SUM(E761*12)</f>
        <v>131.904</v>
      </c>
      <c r="E761" s="7">
        <f>SUM(F761*C752)</f>
        <v>10.992</v>
      </c>
      <c r="F761" s="7">
        <v>0.02</v>
      </c>
      <c r="G761" s="15" t="s">
        <v>64</v>
      </c>
    </row>
    <row r="762" spans="1:7" ht="15">
      <c r="A762" s="5"/>
      <c r="B762" s="13" t="s">
        <v>54</v>
      </c>
      <c r="C762" s="13" t="s">
        <v>62</v>
      </c>
      <c r="D762" s="7">
        <f>SUM(E762*12)</f>
        <v>0</v>
      </c>
      <c r="E762" s="7">
        <f>SUM(F762*C752)</f>
        <v>0</v>
      </c>
      <c r="F762" s="7"/>
      <c r="G762" s="15"/>
    </row>
    <row r="763" spans="1:7" ht="15">
      <c r="A763" s="5"/>
      <c r="B763" s="5" t="s">
        <v>47</v>
      </c>
      <c r="C763" s="5" t="s">
        <v>61</v>
      </c>
      <c r="D763" s="7">
        <f>SUM(E763*12)</f>
        <v>329.76000000000005</v>
      </c>
      <c r="E763" s="7">
        <f>SUM(F763*C752)</f>
        <v>27.480000000000004</v>
      </c>
      <c r="F763" s="7">
        <v>0.05</v>
      </c>
      <c r="G763" s="15" t="s">
        <v>65</v>
      </c>
    </row>
    <row r="764" spans="1:7" ht="15">
      <c r="A764" s="5"/>
      <c r="B764" s="5" t="s">
        <v>12</v>
      </c>
      <c r="C764" s="5" t="s">
        <v>61</v>
      </c>
      <c r="D764" s="7">
        <f>SUM(E764*12)</f>
        <v>527.616</v>
      </c>
      <c r="E764" s="7">
        <f>SUM(F764*C752)</f>
        <v>43.968</v>
      </c>
      <c r="F764" s="7">
        <v>0.08</v>
      </c>
      <c r="G764" s="15" t="s">
        <v>65</v>
      </c>
    </row>
    <row r="765" spans="1:7" ht="15.75">
      <c r="A765" s="5">
        <v>3</v>
      </c>
      <c r="B765" s="6" t="s">
        <v>6</v>
      </c>
      <c r="C765" s="6"/>
      <c r="D765" s="10">
        <f>SUM(D766:D773)</f>
        <v>86397.12</v>
      </c>
      <c r="E765" s="10">
        <f>SUM(E766:E773)</f>
        <v>7199.76</v>
      </c>
      <c r="F765" s="10">
        <f>SUM(F766:F773)</f>
        <v>13.1</v>
      </c>
      <c r="G765" s="15"/>
    </row>
    <row r="766" spans="1:7" ht="15">
      <c r="A766" s="5"/>
      <c r="B766" s="5" t="s">
        <v>59</v>
      </c>
      <c r="C766" s="5" t="s">
        <v>61</v>
      </c>
      <c r="D766" s="7">
        <f>SUM(E766*12)</f>
        <v>0</v>
      </c>
      <c r="E766" s="7">
        <f>SUM(F766*C752)</f>
        <v>0</v>
      </c>
      <c r="F766" s="7"/>
      <c r="G766" s="15"/>
    </row>
    <row r="767" spans="1:7" ht="15">
      <c r="A767" s="5"/>
      <c r="B767" s="5" t="s">
        <v>7</v>
      </c>
      <c r="C767" s="5" t="s">
        <v>61</v>
      </c>
      <c r="D767" s="7">
        <f aca="true" t="shared" si="21" ref="D767:D773">SUM(E767*12)</f>
        <v>4550.688</v>
      </c>
      <c r="E767" s="7">
        <f>SUM(F767*C752)</f>
        <v>379.224</v>
      </c>
      <c r="F767" s="7">
        <v>0.69</v>
      </c>
      <c r="G767" s="15" t="s">
        <v>64</v>
      </c>
    </row>
    <row r="768" spans="1:7" ht="15">
      <c r="A768" s="5"/>
      <c r="B768" s="5" t="s">
        <v>8</v>
      </c>
      <c r="C768" s="5" t="s">
        <v>61</v>
      </c>
      <c r="D768" s="7">
        <f t="shared" si="21"/>
        <v>461.6640000000001</v>
      </c>
      <c r="E768" s="7">
        <f>SUM(F768*C752)</f>
        <v>38.47200000000001</v>
      </c>
      <c r="F768" s="7">
        <v>0.07</v>
      </c>
      <c r="G768" s="15" t="s">
        <v>64</v>
      </c>
    </row>
    <row r="769" spans="1:7" ht="15">
      <c r="A769" s="5"/>
      <c r="B769" s="5" t="s">
        <v>9</v>
      </c>
      <c r="C769" s="5" t="s">
        <v>61</v>
      </c>
      <c r="D769" s="7">
        <f t="shared" si="21"/>
        <v>461.6640000000001</v>
      </c>
      <c r="E769" s="7">
        <f>SUM(F769*C752)</f>
        <v>38.47200000000001</v>
      </c>
      <c r="F769" s="7">
        <v>0.07</v>
      </c>
      <c r="G769" s="15" t="s">
        <v>65</v>
      </c>
    </row>
    <row r="770" spans="1:7" ht="15">
      <c r="A770" s="5"/>
      <c r="B770" s="5" t="s">
        <v>10</v>
      </c>
      <c r="C770" s="5" t="s">
        <v>61</v>
      </c>
      <c r="D770" s="7">
        <f t="shared" si="21"/>
        <v>27699.840000000004</v>
      </c>
      <c r="E770" s="7">
        <f>SUM(F770*C752)</f>
        <v>2308.32</v>
      </c>
      <c r="F770" s="7">
        <v>4.2</v>
      </c>
      <c r="G770" s="15" t="s">
        <v>64</v>
      </c>
    </row>
    <row r="771" spans="1:7" ht="15">
      <c r="A771" s="5"/>
      <c r="B771" s="5" t="s">
        <v>43</v>
      </c>
      <c r="C771" s="5" t="s">
        <v>61</v>
      </c>
      <c r="D771" s="7">
        <f t="shared" si="21"/>
        <v>2242.3680000000004</v>
      </c>
      <c r="E771" s="7">
        <f>SUM(F771*C752)</f>
        <v>186.86400000000003</v>
      </c>
      <c r="F771" s="7">
        <v>0.34</v>
      </c>
      <c r="G771" s="15" t="s">
        <v>64</v>
      </c>
    </row>
    <row r="772" spans="1:7" ht="30">
      <c r="A772" s="5"/>
      <c r="B772" s="17" t="s">
        <v>66</v>
      </c>
      <c r="C772" s="16" t="s">
        <v>74</v>
      </c>
      <c r="D772" s="18">
        <f t="shared" si="21"/>
        <v>26116.992000000002</v>
      </c>
      <c r="E772" s="18">
        <f>SUM(F772*C752)</f>
        <v>2176.416</v>
      </c>
      <c r="F772" s="18">
        <v>3.96</v>
      </c>
      <c r="G772" s="19" t="s">
        <v>64</v>
      </c>
    </row>
    <row r="773" spans="1:7" ht="15">
      <c r="A773" s="5"/>
      <c r="B773" s="5" t="s">
        <v>60</v>
      </c>
      <c r="C773" s="5" t="s">
        <v>61</v>
      </c>
      <c r="D773" s="7">
        <f t="shared" si="21"/>
        <v>24863.904000000002</v>
      </c>
      <c r="E773" s="7">
        <f>SUM(F773*C752)</f>
        <v>2071.992</v>
      </c>
      <c r="F773" s="7">
        <v>3.77</v>
      </c>
      <c r="G773" s="15" t="s">
        <v>64</v>
      </c>
    </row>
    <row r="774" spans="1:7" ht="15.75">
      <c r="A774" s="5"/>
      <c r="B774" s="6" t="s">
        <v>14</v>
      </c>
      <c r="C774" s="5"/>
      <c r="D774" s="7">
        <f>SUM(D754+D760+D765)</f>
        <v>94641.12</v>
      </c>
      <c r="E774" s="7">
        <f>SUM(E754+E760+E765)</f>
        <v>7295.400000000001</v>
      </c>
      <c r="F774" s="7">
        <f>SUM(F754+F760+F765)</f>
        <v>14.35</v>
      </c>
      <c r="G774" s="15"/>
    </row>
    <row r="775" spans="1:7" ht="15.75">
      <c r="A775" s="5">
        <v>6</v>
      </c>
      <c r="B775" s="6" t="s">
        <v>44</v>
      </c>
      <c r="C775" s="6"/>
      <c r="D775" s="7">
        <f>SUM(D774*0.05)</f>
        <v>4732.056</v>
      </c>
      <c r="E775" s="7">
        <f>SUM(E774*0.05)</f>
        <v>364.77000000000004</v>
      </c>
      <c r="F775" s="7">
        <f>SUM(F774*0.05)</f>
        <v>0.7175</v>
      </c>
      <c r="G775" s="15"/>
    </row>
    <row r="776" spans="1:7" ht="15.75">
      <c r="A776" s="5">
        <v>7</v>
      </c>
      <c r="B776" s="6" t="s">
        <v>13</v>
      </c>
      <c r="C776" s="6"/>
      <c r="D776" s="7">
        <f>SUM(D774*0.01)</f>
        <v>946.4112</v>
      </c>
      <c r="E776" s="9">
        <f>SUM(E774*0.01)</f>
        <v>72.95400000000001</v>
      </c>
      <c r="F776" s="7">
        <f>SUM(F774*0.01)</f>
        <v>0.1435</v>
      </c>
      <c r="G776" s="15"/>
    </row>
    <row r="777" spans="1:7" ht="15.75">
      <c r="A777" s="5">
        <v>8</v>
      </c>
      <c r="B777" s="6" t="s">
        <v>15</v>
      </c>
      <c r="C777" s="6"/>
      <c r="D777" s="10">
        <f>SUM(D774+D775+D776)</f>
        <v>100319.5872</v>
      </c>
      <c r="E777" s="10">
        <f>SUM(E774+E775+E776)</f>
        <v>7733.124000000001</v>
      </c>
      <c r="F777" s="7">
        <f>SUM(F774:F776)</f>
        <v>15.210999999999999</v>
      </c>
      <c r="G777" s="15"/>
    </row>
    <row r="781" ht="15">
      <c r="B781" s="1" t="s">
        <v>42</v>
      </c>
    </row>
    <row r="784" spans="1:9" ht="15">
      <c r="A784" s="21" t="s">
        <v>45</v>
      </c>
      <c r="B784" s="21"/>
      <c r="C784" s="21"/>
      <c r="D784" s="21"/>
      <c r="E784" s="21"/>
      <c r="F784" s="21"/>
      <c r="G784" s="22"/>
      <c r="H784" s="22"/>
      <c r="I784" s="22"/>
    </row>
    <row r="785" spans="1:9" ht="15">
      <c r="A785" s="23" t="s">
        <v>46</v>
      </c>
      <c r="B785" s="24"/>
      <c r="C785" s="24"/>
      <c r="D785" s="24"/>
      <c r="E785" s="24"/>
      <c r="F785" s="24"/>
      <c r="G785" s="24"/>
      <c r="H785" s="24"/>
      <c r="I785" s="24"/>
    </row>
    <row r="786" spans="1:3" ht="15.75">
      <c r="A786" s="2" t="s">
        <v>38</v>
      </c>
      <c r="B786" s="2"/>
      <c r="C786" s="2">
        <v>406</v>
      </c>
    </row>
    <row r="787" spans="1:7" ht="30">
      <c r="A787" s="3" t="s">
        <v>22</v>
      </c>
      <c r="B787" s="4" t="s">
        <v>55</v>
      </c>
      <c r="C787" s="3" t="s">
        <v>49</v>
      </c>
      <c r="D787" s="3" t="s">
        <v>56</v>
      </c>
      <c r="E787" s="3" t="s">
        <v>58</v>
      </c>
      <c r="F787" s="3" t="s">
        <v>57</v>
      </c>
      <c r="G787" s="14" t="s">
        <v>50</v>
      </c>
    </row>
    <row r="788" spans="1:7" ht="15.75">
      <c r="A788" s="5">
        <v>1</v>
      </c>
      <c r="B788" s="6" t="s">
        <v>5</v>
      </c>
      <c r="C788" s="6"/>
      <c r="D788" s="10">
        <f>SUM(D789:D793)</f>
        <v>5359.2</v>
      </c>
      <c r="E788" s="10">
        <f>SUM(D788/C786)</f>
        <v>13.2</v>
      </c>
      <c r="F788" s="10">
        <f>SUM(F789:F793)</f>
        <v>1.1</v>
      </c>
      <c r="G788" s="15"/>
    </row>
    <row r="789" spans="1:7" ht="15">
      <c r="A789" s="5"/>
      <c r="B789" s="8" t="s">
        <v>1</v>
      </c>
      <c r="C789" s="5" t="s">
        <v>61</v>
      </c>
      <c r="D789" s="7">
        <f>SUM(E789*12)</f>
        <v>0</v>
      </c>
      <c r="E789" s="7">
        <f>SUM(F789*C786)</f>
        <v>0</v>
      </c>
      <c r="F789" s="7"/>
      <c r="G789" s="15"/>
    </row>
    <row r="790" spans="1:7" ht="15">
      <c r="A790" s="5"/>
      <c r="B790" s="8" t="s">
        <v>2</v>
      </c>
      <c r="C790" s="5" t="s">
        <v>61</v>
      </c>
      <c r="D790" s="7">
        <f>SUM(E790*12)</f>
        <v>2094.96</v>
      </c>
      <c r="E790" s="7">
        <f>SUM(F790*C786)</f>
        <v>174.57999999999998</v>
      </c>
      <c r="F790" s="7">
        <v>0.43</v>
      </c>
      <c r="G790" s="15" t="s">
        <v>64</v>
      </c>
    </row>
    <row r="791" spans="1:7" ht="15">
      <c r="A791" s="5"/>
      <c r="B791" s="8" t="s">
        <v>3</v>
      </c>
      <c r="C791" s="5" t="s">
        <v>61</v>
      </c>
      <c r="D791" s="7">
        <f>SUM(E791*12)</f>
        <v>0</v>
      </c>
      <c r="E791" s="7">
        <f>SUM(F791*C786)</f>
        <v>0</v>
      </c>
      <c r="F791" s="7"/>
      <c r="G791" s="15"/>
    </row>
    <row r="792" spans="1:7" ht="15">
      <c r="A792" s="5"/>
      <c r="B792" s="5" t="s">
        <v>4</v>
      </c>
      <c r="C792" s="5" t="s">
        <v>61</v>
      </c>
      <c r="D792" s="7">
        <f>SUM(E792*12)</f>
        <v>1705.1999999999998</v>
      </c>
      <c r="E792" s="7">
        <f>SUM(F792*C786)</f>
        <v>142.1</v>
      </c>
      <c r="F792" s="7">
        <v>0.35</v>
      </c>
      <c r="G792" s="15" t="s">
        <v>64</v>
      </c>
    </row>
    <row r="793" spans="1:7" ht="15">
      <c r="A793" s="5"/>
      <c r="B793" s="5" t="s">
        <v>11</v>
      </c>
      <c r="C793" s="5" t="s">
        <v>61</v>
      </c>
      <c r="D793" s="7">
        <f>SUM(E793*12)</f>
        <v>1559.0400000000002</v>
      </c>
      <c r="E793" s="7">
        <f>SUM(F793*C786)</f>
        <v>129.92000000000002</v>
      </c>
      <c r="F793" s="7">
        <v>0.32</v>
      </c>
      <c r="G793" s="15" t="s">
        <v>64</v>
      </c>
    </row>
    <row r="794" spans="1:7" ht="15.75">
      <c r="A794" s="5">
        <v>2</v>
      </c>
      <c r="B794" s="6" t="s">
        <v>52</v>
      </c>
      <c r="C794" s="6"/>
      <c r="D794" s="10">
        <f>SUM(C795:D798)</f>
        <v>730.8000000000001</v>
      </c>
      <c r="E794" s="10">
        <f>SUM(E795:E798)</f>
        <v>60.900000000000006</v>
      </c>
      <c r="F794" s="10">
        <f>SUM(F795:F798)</f>
        <v>0.15000000000000002</v>
      </c>
      <c r="G794" s="15"/>
    </row>
    <row r="795" spans="1:7" ht="15">
      <c r="A795" s="5"/>
      <c r="B795" s="13" t="s">
        <v>53</v>
      </c>
      <c r="C795" s="13" t="s">
        <v>63</v>
      </c>
      <c r="D795" s="7">
        <f>SUM(E795*12)</f>
        <v>97.44000000000001</v>
      </c>
      <c r="E795" s="7">
        <f>SUM(F795*C786)</f>
        <v>8.120000000000001</v>
      </c>
      <c r="F795" s="7">
        <v>0.02</v>
      </c>
      <c r="G795" s="15" t="s">
        <v>64</v>
      </c>
    </row>
    <row r="796" spans="1:7" ht="15">
      <c r="A796" s="5"/>
      <c r="B796" s="13" t="s">
        <v>54</v>
      </c>
      <c r="C796" s="13" t="s">
        <v>62</v>
      </c>
      <c r="D796" s="7">
        <f>SUM(E796*12)</f>
        <v>0</v>
      </c>
      <c r="E796" s="7">
        <f>SUM(F796*C786)</f>
        <v>0</v>
      </c>
      <c r="F796" s="7"/>
      <c r="G796" s="15"/>
    </row>
    <row r="797" spans="1:7" ht="15">
      <c r="A797" s="5"/>
      <c r="B797" s="5" t="s">
        <v>47</v>
      </c>
      <c r="C797" s="5" t="s">
        <v>61</v>
      </c>
      <c r="D797" s="7">
        <f>SUM(E797*12)</f>
        <v>243.60000000000002</v>
      </c>
      <c r="E797" s="7">
        <f>SUM(F797*C786)</f>
        <v>20.3</v>
      </c>
      <c r="F797" s="7">
        <v>0.05</v>
      </c>
      <c r="G797" s="15" t="s">
        <v>65</v>
      </c>
    </row>
    <row r="798" spans="1:7" ht="15">
      <c r="A798" s="5"/>
      <c r="B798" s="5" t="s">
        <v>12</v>
      </c>
      <c r="C798" s="5" t="s">
        <v>61</v>
      </c>
      <c r="D798" s="7">
        <f>SUM(E798*12)</f>
        <v>389.76000000000005</v>
      </c>
      <c r="E798" s="7">
        <f>SUM(F798*C786)</f>
        <v>32.480000000000004</v>
      </c>
      <c r="F798" s="7">
        <v>0.08</v>
      </c>
      <c r="G798" s="15" t="s">
        <v>65</v>
      </c>
    </row>
    <row r="799" spans="1:7" ht="15.75">
      <c r="A799" s="5">
        <v>3</v>
      </c>
      <c r="B799" s="6" t="s">
        <v>6</v>
      </c>
      <c r="C799" s="6"/>
      <c r="D799" s="10">
        <f>SUM(D800:D807)</f>
        <v>63823.2</v>
      </c>
      <c r="E799" s="10">
        <f>SUM(E800:E807)</f>
        <v>5318.6</v>
      </c>
      <c r="F799" s="10">
        <f>SUM(F800:F807)</f>
        <v>13.1</v>
      </c>
      <c r="G799" s="15"/>
    </row>
    <row r="800" spans="1:7" ht="15">
      <c r="A800" s="5"/>
      <c r="B800" s="5" t="s">
        <v>59</v>
      </c>
      <c r="C800" s="5" t="s">
        <v>61</v>
      </c>
      <c r="D800" s="7">
        <f>SUM(E800*12)</f>
        <v>0</v>
      </c>
      <c r="E800" s="7">
        <f>SUM(F800*C786)</f>
        <v>0</v>
      </c>
      <c r="F800" s="7"/>
      <c r="G800" s="15"/>
    </row>
    <row r="801" spans="1:7" ht="15">
      <c r="A801" s="5"/>
      <c r="B801" s="5" t="s">
        <v>7</v>
      </c>
      <c r="C801" s="5" t="s">
        <v>61</v>
      </c>
      <c r="D801" s="7">
        <f aca="true" t="shared" si="22" ref="D801:D807">SUM(E801*12)</f>
        <v>3361.68</v>
      </c>
      <c r="E801" s="7">
        <f>SUM(F801*C786)</f>
        <v>280.14</v>
      </c>
      <c r="F801" s="7">
        <v>0.69</v>
      </c>
      <c r="G801" s="15" t="s">
        <v>64</v>
      </c>
    </row>
    <row r="802" spans="1:7" ht="15">
      <c r="A802" s="5"/>
      <c r="B802" s="5" t="s">
        <v>8</v>
      </c>
      <c r="C802" s="5" t="s">
        <v>61</v>
      </c>
      <c r="D802" s="7">
        <f t="shared" si="22"/>
        <v>341.04</v>
      </c>
      <c r="E802" s="7">
        <f>SUM(F802*C786)</f>
        <v>28.42</v>
      </c>
      <c r="F802" s="7">
        <v>0.07</v>
      </c>
      <c r="G802" s="15" t="s">
        <v>64</v>
      </c>
    </row>
    <row r="803" spans="1:7" ht="15">
      <c r="A803" s="5"/>
      <c r="B803" s="5" t="s">
        <v>9</v>
      </c>
      <c r="C803" s="5" t="s">
        <v>61</v>
      </c>
      <c r="D803" s="7">
        <f t="shared" si="22"/>
        <v>341.04</v>
      </c>
      <c r="E803" s="7">
        <f>SUM(F803*C786)</f>
        <v>28.42</v>
      </c>
      <c r="F803" s="7">
        <v>0.07</v>
      </c>
      <c r="G803" s="15" t="s">
        <v>65</v>
      </c>
    </row>
    <row r="804" spans="1:7" ht="15">
      <c r="A804" s="5"/>
      <c r="B804" s="5" t="s">
        <v>10</v>
      </c>
      <c r="C804" s="5" t="s">
        <v>61</v>
      </c>
      <c r="D804" s="7">
        <f t="shared" si="22"/>
        <v>20462.4</v>
      </c>
      <c r="E804" s="7">
        <f>SUM(F804*C786)</f>
        <v>1705.2</v>
      </c>
      <c r="F804" s="7">
        <v>4.2</v>
      </c>
      <c r="G804" s="15" t="s">
        <v>64</v>
      </c>
    </row>
    <row r="805" spans="1:7" ht="15">
      <c r="A805" s="5"/>
      <c r="B805" s="5" t="s">
        <v>43</v>
      </c>
      <c r="C805" s="5" t="s">
        <v>61</v>
      </c>
      <c r="D805" s="7">
        <f t="shared" si="22"/>
        <v>1656.4800000000002</v>
      </c>
      <c r="E805" s="7">
        <f>SUM(F805*C786)</f>
        <v>138.04000000000002</v>
      </c>
      <c r="F805" s="7">
        <v>0.34</v>
      </c>
      <c r="G805" s="15" t="s">
        <v>64</v>
      </c>
    </row>
    <row r="806" spans="1:7" ht="30">
      <c r="A806" s="5"/>
      <c r="B806" s="17" t="s">
        <v>66</v>
      </c>
      <c r="C806" s="16" t="s">
        <v>74</v>
      </c>
      <c r="D806" s="18">
        <f t="shared" si="22"/>
        <v>19293.12</v>
      </c>
      <c r="E806" s="18">
        <f>SUM(F806*C786)</f>
        <v>1607.76</v>
      </c>
      <c r="F806" s="18">
        <v>3.96</v>
      </c>
      <c r="G806" s="19" t="s">
        <v>64</v>
      </c>
    </row>
    <row r="807" spans="1:7" ht="15">
      <c r="A807" s="5"/>
      <c r="B807" s="5" t="s">
        <v>60</v>
      </c>
      <c r="C807" s="5" t="s">
        <v>61</v>
      </c>
      <c r="D807" s="7">
        <f t="shared" si="22"/>
        <v>18367.440000000002</v>
      </c>
      <c r="E807" s="7">
        <f>SUM(F807*C786)</f>
        <v>1530.6200000000001</v>
      </c>
      <c r="F807" s="7">
        <v>3.77</v>
      </c>
      <c r="G807" s="15" t="s">
        <v>64</v>
      </c>
    </row>
    <row r="808" spans="1:7" ht="15.75">
      <c r="A808" s="5"/>
      <c r="B808" s="6" t="s">
        <v>14</v>
      </c>
      <c r="C808" s="5"/>
      <c r="D808" s="7">
        <f>SUM(D788+D794+D799)</f>
        <v>69913.2</v>
      </c>
      <c r="E808" s="7">
        <f>SUM(E788+E794+E799)</f>
        <v>5392.700000000001</v>
      </c>
      <c r="F808" s="7">
        <f>SUM(F788+F794+F799)</f>
        <v>14.35</v>
      </c>
      <c r="G808" s="15"/>
    </row>
    <row r="809" spans="1:7" ht="15.75">
      <c r="A809" s="5">
        <v>6</v>
      </c>
      <c r="B809" s="6" t="s">
        <v>44</v>
      </c>
      <c r="C809" s="6"/>
      <c r="D809" s="7">
        <f>SUM(D808*0.05)</f>
        <v>3495.66</v>
      </c>
      <c r="E809" s="7">
        <f>SUM(E808*0.05)</f>
        <v>269.63500000000005</v>
      </c>
      <c r="F809" s="7">
        <f>SUM(F808*0.05)</f>
        <v>0.7175</v>
      </c>
      <c r="G809" s="15"/>
    </row>
    <row r="810" spans="1:7" ht="15.75">
      <c r="A810" s="5">
        <v>7</v>
      </c>
      <c r="B810" s="6" t="s">
        <v>13</v>
      </c>
      <c r="C810" s="6"/>
      <c r="D810" s="7">
        <f>SUM(D808*0.01)</f>
        <v>699.132</v>
      </c>
      <c r="E810" s="9">
        <f>SUM(E808*0.01)</f>
        <v>53.92700000000001</v>
      </c>
      <c r="F810" s="7">
        <f>SUM(F808*0.01)</f>
        <v>0.1435</v>
      </c>
      <c r="G810" s="15"/>
    </row>
    <row r="811" spans="1:7" ht="15.75">
      <c r="A811" s="5">
        <v>8</v>
      </c>
      <c r="B811" s="6" t="s">
        <v>15</v>
      </c>
      <c r="C811" s="6"/>
      <c r="D811" s="10">
        <f>SUM(D808+D809+D810)</f>
        <v>74107.992</v>
      </c>
      <c r="E811" s="10">
        <f>SUM(E808+E809+E810)</f>
        <v>5716.262000000001</v>
      </c>
      <c r="F811" s="7">
        <f>SUM(F808:F810)</f>
        <v>15.210999999999999</v>
      </c>
      <c r="G811" s="15"/>
    </row>
    <row r="815" ht="15">
      <c r="B815" s="1" t="s">
        <v>42</v>
      </c>
    </row>
    <row r="819" spans="1:9" ht="15">
      <c r="A819" s="21" t="s">
        <v>45</v>
      </c>
      <c r="B819" s="21"/>
      <c r="C819" s="21"/>
      <c r="D819" s="21"/>
      <c r="E819" s="21"/>
      <c r="F819" s="21"/>
      <c r="G819" s="22"/>
      <c r="H819" s="22"/>
      <c r="I819" s="22"/>
    </row>
    <row r="820" spans="1:9" ht="15">
      <c r="A820" s="23" t="s">
        <v>46</v>
      </c>
      <c r="B820" s="24"/>
      <c r="C820" s="24"/>
      <c r="D820" s="24"/>
      <c r="E820" s="24"/>
      <c r="F820" s="24"/>
      <c r="G820" s="24"/>
      <c r="H820" s="24"/>
      <c r="I820" s="24"/>
    </row>
    <row r="821" spans="1:3" ht="15.75">
      <c r="A821" s="2" t="s">
        <v>39</v>
      </c>
      <c r="B821" s="2"/>
      <c r="C821" s="2">
        <v>394.5</v>
      </c>
    </row>
    <row r="822" spans="1:7" ht="30">
      <c r="A822" s="3" t="s">
        <v>22</v>
      </c>
      <c r="B822" s="4" t="s">
        <v>55</v>
      </c>
      <c r="C822" s="3" t="s">
        <v>49</v>
      </c>
      <c r="D822" s="3" t="s">
        <v>56</v>
      </c>
      <c r="E822" s="3" t="s">
        <v>58</v>
      </c>
      <c r="F822" s="3" t="s">
        <v>57</v>
      </c>
      <c r="G822" s="14" t="s">
        <v>50</v>
      </c>
    </row>
    <row r="823" spans="1:7" ht="15.75">
      <c r="A823" s="5">
        <v>1</v>
      </c>
      <c r="B823" s="6" t="s">
        <v>5</v>
      </c>
      <c r="C823" s="6"/>
      <c r="D823" s="10">
        <f>SUM(D824:D828)</f>
        <v>5207.4</v>
      </c>
      <c r="E823" s="10">
        <f>SUM(D823/C821)</f>
        <v>13.2</v>
      </c>
      <c r="F823" s="10">
        <f>SUM(F824:F828)</f>
        <v>1.1</v>
      </c>
      <c r="G823" s="15"/>
    </row>
    <row r="824" spans="1:7" ht="15">
      <c r="A824" s="5"/>
      <c r="B824" s="8" t="s">
        <v>1</v>
      </c>
      <c r="C824" s="5" t="s">
        <v>61</v>
      </c>
      <c r="D824" s="7">
        <f>SUM(E824*12)</f>
        <v>0</v>
      </c>
      <c r="E824" s="7">
        <f>SUM(F824*C821)</f>
        <v>0</v>
      </c>
      <c r="F824" s="7"/>
      <c r="G824" s="15"/>
    </row>
    <row r="825" spans="1:7" ht="15">
      <c r="A825" s="5"/>
      <c r="B825" s="8" t="s">
        <v>2</v>
      </c>
      <c r="C825" s="5" t="s">
        <v>61</v>
      </c>
      <c r="D825" s="7">
        <f>SUM(E825*12)</f>
        <v>2035.62</v>
      </c>
      <c r="E825" s="7">
        <f>SUM(F825*C821)</f>
        <v>169.635</v>
      </c>
      <c r="F825" s="7">
        <v>0.43</v>
      </c>
      <c r="G825" s="15" t="s">
        <v>64</v>
      </c>
    </row>
    <row r="826" spans="1:7" ht="15">
      <c r="A826" s="5"/>
      <c r="B826" s="8" t="s">
        <v>3</v>
      </c>
      <c r="C826" s="5" t="s">
        <v>61</v>
      </c>
      <c r="D826" s="7">
        <f>SUM(E826*12)</f>
        <v>0</v>
      </c>
      <c r="E826" s="7">
        <f>SUM(F826*C821)</f>
        <v>0</v>
      </c>
      <c r="F826" s="7"/>
      <c r="G826" s="15"/>
    </row>
    <row r="827" spans="1:7" ht="15">
      <c r="A827" s="5"/>
      <c r="B827" s="5" t="s">
        <v>4</v>
      </c>
      <c r="C827" s="5" t="s">
        <v>61</v>
      </c>
      <c r="D827" s="7">
        <f>SUM(E827*12)</f>
        <v>1656.8999999999999</v>
      </c>
      <c r="E827" s="7">
        <f>SUM(F827*C821)</f>
        <v>138.075</v>
      </c>
      <c r="F827" s="7">
        <v>0.35</v>
      </c>
      <c r="G827" s="15" t="s">
        <v>64</v>
      </c>
    </row>
    <row r="828" spans="1:7" ht="15">
      <c r="A828" s="5"/>
      <c r="B828" s="5" t="s">
        <v>11</v>
      </c>
      <c r="C828" s="5" t="s">
        <v>61</v>
      </c>
      <c r="D828" s="7">
        <f>SUM(E828*12)</f>
        <v>1514.88</v>
      </c>
      <c r="E828" s="7">
        <f>SUM(F828*C821)</f>
        <v>126.24000000000001</v>
      </c>
      <c r="F828" s="7">
        <v>0.32</v>
      </c>
      <c r="G828" s="15" t="s">
        <v>64</v>
      </c>
    </row>
    <row r="829" spans="1:7" ht="15.75">
      <c r="A829" s="5">
        <v>2</v>
      </c>
      <c r="B829" s="6" t="s">
        <v>52</v>
      </c>
      <c r="C829" s="6"/>
      <c r="D829" s="10">
        <f>SUM(C830:D833)</f>
        <v>710.1</v>
      </c>
      <c r="E829" s="10">
        <f>SUM(E830:E833)</f>
        <v>59.175000000000004</v>
      </c>
      <c r="F829" s="10">
        <f>SUM(F830:F833)</f>
        <v>0.15000000000000002</v>
      </c>
      <c r="G829" s="15"/>
    </row>
    <row r="830" spans="1:7" ht="15">
      <c r="A830" s="5"/>
      <c r="B830" s="13" t="s">
        <v>53</v>
      </c>
      <c r="C830" s="13" t="s">
        <v>63</v>
      </c>
      <c r="D830" s="7">
        <f>SUM(E830*12)</f>
        <v>94.68</v>
      </c>
      <c r="E830" s="7">
        <f>SUM(F830*C821)</f>
        <v>7.890000000000001</v>
      </c>
      <c r="F830" s="7">
        <v>0.02</v>
      </c>
      <c r="G830" s="15" t="s">
        <v>64</v>
      </c>
    </row>
    <row r="831" spans="1:7" ht="15">
      <c r="A831" s="5"/>
      <c r="B831" s="13" t="s">
        <v>54</v>
      </c>
      <c r="C831" s="13" t="s">
        <v>62</v>
      </c>
      <c r="D831" s="7">
        <f>SUM(E831*12)</f>
        <v>0</v>
      </c>
      <c r="E831" s="7">
        <f>SUM(F831*C821)</f>
        <v>0</v>
      </c>
      <c r="F831" s="7"/>
      <c r="G831" s="15"/>
    </row>
    <row r="832" spans="1:7" ht="15">
      <c r="A832" s="5"/>
      <c r="B832" s="5" t="s">
        <v>47</v>
      </c>
      <c r="C832" s="5" t="s">
        <v>61</v>
      </c>
      <c r="D832" s="7">
        <f>SUM(E832*12)</f>
        <v>236.70000000000002</v>
      </c>
      <c r="E832" s="7">
        <f>SUM(F832*C821)</f>
        <v>19.725</v>
      </c>
      <c r="F832" s="7">
        <v>0.05</v>
      </c>
      <c r="G832" s="15" t="s">
        <v>65</v>
      </c>
    </row>
    <row r="833" spans="1:7" ht="15">
      <c r="A833" s="5"/>
      <c r="B833" s="5" t="s">
        <v>12</v>
      </c>
      <c r="C833" s="5" t="s">
        <v>61</v>
      </c>
      <c r="D833" s="7">
        <f>SUM(E833*12)</f>
        <v>378.72</v>
      </c>
      <c r="E833" s="7">
        <f>SUM(F833*C821)</f>
        <v>31.560000000000002</v>
      </c>
      <c r="F833" s="7">
        <v>0.08</v>
      </c>
      <c r="G833" s="15" t="s">
        <v>65</v>
      </c>
    </row>
    <row r="834" spans="1:7" ht="15.75">
      <c r="A834" s="5">
        <v>3</v>
      </c>
      <c r="B834" s="6" t="s">
        <v>6</v>
      </c>
      <c r="C834" s="6"/>
      <c r="D834" s="10">
        <f>SUM(D835:D842)</f>
        <v>62015.4</v>
      </c>
      <c r="E834" s="10">
        <f>SUM(E835:E842)</f>
        <v>5167.950000000001</v>
      </c>
      <c r="F834" s="10">
        <f>SUM(F835:F842)</f>
        <v>13.1</v>
      </c>
      <c r="G834" s="15"/>
    </row>
    <row r="835" spans="1:7" ht="15">
      <c r="A835" s="5"/>
      <c r="B835" s="5" t="s">
        <v>59</v>
      </c>
      <c r="C835" s="5" t="s">
        <v>61</v>
      </c>
      <c r="D835" s="7">
        <f>SUM(E835*12)</f>
        <v>0</v>
      </c>
      <c r="E835" s="7">
        <f>SUM(F835*C821)</f>
        <v>0</v>
      </c>
      <c r="F835" s="7"/>
      <c r="G835" s="15"/>
    </row>
    <row r="836" spans="1:7" ht="15">
      <c r="A836" s="5"/>
      <c r="B836" s="5" t="s">
        <v>7</v>
      </c>
      <c r="C836" s="5" t="s">
        <v>61</v>
      </c>
      <c r="D836" s="7">
        <f aca="true" t="shared" si="23" ref="D836:D842">SUM(E836*12)</f>
        <v>3266.46</v>
      </c>
      <c r="E836" s="7">
        <f>SUM(F836*C821)</f>
        <v>272.205</v>
      </c>
      <c r="F836" s="7">
        <v>0.69</v>
      </c>
      <c r="G836" s="15" t="s">
        <v>64</v>
      </c>
    </row>
    <row r="837" spans="1:7" ht="15">
      <c r="A837" s="5"/>
      <c r="B837" s="5" t="s">
        <v>8</v>
      </c>
      <c r="C837" s="5" t="s">
        <v>61</v>
      </c>
      <c r="D837" s="7">
        <f t="shared" si="23"/>
        <v>331.38</v>
      </c>
      <c r="E837" s="7">
        <f>SUM(F837*C821)</f>
        <v>27.615000000000002</v>
      </c>
      <c r="F837" s="7">
        <v>0.07</v>
      </c>
      <c r="G837" s="15" t="s">
        <v>64</v>
      </c>
    </row>
    <row r="838" spans="1:7" ht="15">
      <c r="A838" s="5"/>
      <c r="B838" s="5" t="s">
        <v>9</v>
      </c>
      <c r="C838" s="5" t="s">
        <v>61</v>
      </c>
      <c r="D838" s="7">
        <f t="shared" si="23"/>
        <v>331.38</v>
      </c>
      <c r="E838" s="7">
        <f>SUM(F838*C821)</f>
        <v>27.615000000000002</v>
      </c>
      <c r="F838" s="7">
        <v>0.07</v>
      </c>
      <c r="G838" s="15" t="s">
        <v>65</v>
      </c>
    </row>
    <row r="839" spans="1:7" ht="15">
      <c r="A839" s="5"/>
      <c r="B839" s="5" t="s">
        <v>10</v>
      </c>
      <c r="C839" s="5" t="s">
        <v>61</v>
      </c>
      <c r="D839" s="7">
        <f t="shared" si="23"/>
        <v>19882.800000000003</v>
      </c>
      <c r="E839" s="7">
        <f>SUM(F839*C821)</f>
        <v>1656.9</v>
      </c>
      <c r="F839" s="7">
        <v>4.2</v>
      </c>
      <c r="G839" s="15" t="s">
        <v>64</v>
      </c>
    </row>
    <row r="840" spans="1:7" ht="15">
      <c r="A840" s="5"/>
      <c r="B840" s="5" t="s">
        <v>43</v>
      </c>
      <c r="C840" s="5" t="s">
        <v>61</v>
      </c>
      <c r="D840" s="7">
        <f t="shared" si="23"/>
        <v>1609.56</v>
      </c>
      <c r="E840" s="7">
        <f>SUM(F840*C821)</f>
        <v>134.13</v>
      </c>
      <c r="F840" s="7">
        <v>0.34</v>
      </c>
      <c r="G840" s="15" t="s">
        <v>64</v>
      </c>
    </row>
    <row r="841" spans="1:7" ht="30">
      <c r="A841" s="5"/>
      <c r="B841" s="17" t="s">
        <v>66</v>
      </c>
      <c r="C841" s="16" t="s">
        <v>74</v>
      </c>
      <c r="D841" s="18">
        <f t="shared" si="23"/>
        <v>18746.64</v>
      </c>
      <c r="E841" s="18">
        <f>SUM(F841*C821)</f>
        <v>1562.22</v>
      </c>
      <c r="F841" s="18">
        <v>3.96</v>
      </c>
      <c r="G841" s="19" t="s">
        <v>64</v>
      </c>
    </row>
    <row r="842" spans="1:7" ht="15">
      <c r="A842" s="5"/>
      <c r="B842" s="5" t="s">
        <v>60</v>
      </c>
      <c r="C842" s="5" t="s">
        <v>61</v>
      </c>
      <c r="D842" s="7">
        <f t="shared" si="23"/>
        <v>17847.18</v>
      </c>
      <c r="E842" s="7">
        <f>SUM(F842*C821)</f>
        <v>1487.265</v>
      </c>
      <c r="F842" s="7">
        <v>3.77</v>
      </c>
      <c r="G842" s="15" t="s">
        <v>64</v>
      </c>
    </row>
    <row r="843" spans="1:7" ht="15.75">
      <c r="A843" s="5"/>
      <c r="B843" s="6" t="s">
        <v>14</v>
      </c>
      <c r="C843" s="5"/>
      <c r="D843" s="7">
        <f>SUM(D823+D829+D834)</f>
        <v>67932.9</v>
      </c>
      <c r="E843" s="7">
        <f>SUM(E823+E829+E834)</f>
        <v>5240.325000000001</v>
      </c>
      <c r="F843" s="7">
        <f>SUM(F823+F829+F834)</f>
        <v>14.35</v>
      </c>
      <c r="G843" s="15"/>
    </row>
    <row r="844" spans="1:7" ht="15.75">
      <c r="A844" s="5">
        <v>6</v>
      </c>
      <c r="B844" s="6" t="s">
        <v>44</v>
      </c>
      <c r="C844" s="6"/>
      <c r="D844" s="7">
        <f>SUM(D843*0.05)</f>
        <v>3396.645</v>
      </c>
      <c r="E844" s="7">
        <f>SUM(E843*0.05)</f>
        <v>262.01625000000007</v>
      </c>
      <c r="F844" s="7">
        <f>SUM(F843*0.05)</f>
        <v>0.7175</v>
      </c>
      <c r="G844" s="15"/>
    </row>
    <row r="845" spans="1:7" ht="15.75">
      <c r="A845" s="5">
        <v>7</v>
      </c>
      <c r="B845" s="6" t="s">
        <v>13</v>
      </c>
      <c r="C845" s="6"/>
      <c r="D845" s="7">
        <f>SUM(D843*0.01)</f>
        <v>679.329</v>
      </c>
      <c r="E845" s="9">
        <f>SUM(E843*0.01)</f>
        <v>52.40325000000001</v>
      </c>
      <c r="F845" s="7">
        <f>SUM(F843*0.01)</f>
        <v>0.1435</v>
      </c>
      <c r="G845" s="15"/>
    </row>
    <row r="846" spans="1:7" ht="15.75">
      <c r="A846" s="5">
        <v>8</v>
      </c>
      <c r="B846" s="6" t="s">
        <v>15</v>
      </c>
      <c r="C846" s="6"/>
      <c r="D846" s="10">
        <f>SUM(D843+D844+D845)</f>
        <v>72008.874</v>
      </c>
      <c r="E846" s="10">
        <f>SUM(E843+E844+E845)</f>
        <v>5554.744500000001</v>
      </c>
      <c r="F846" s="7">
        <f>SUM(F843:F845)</f>
        <v>15.210999999999999</v>
      </c>
      <c r="G846" s="15"/>
    </row>
    <row r="850" ht="15">
      <c r="B850" s="1" t="s">
        <v>42</v>
      </c>
    </row>
    <row r="853" spans="1:9" ht="15">
      <c r="A853" s="21" t="s">
        <v>45</v>
      </c>
      <c r="B853" s="21"/>
      <c r="C853" s="21"/>
      <c r="D853" s="21"/>
      <c r="E853" s="21"/>
      <c r="F853" s="21"/>
      <c r="G853" s="22"/>
      <c r="H853" s="22"/>
      <c r="I853" s="22"/>
    </row>
    <row r="854" spans="1:9" ht="15">
      <c r="A854" s="23" t="s">
        <v>46</v>
      </c>
      <c r="B854" s="24"/>
      <c r="C854" s="24"/>
      <c r="D854" s="24"/>
      <c r="E854" s="24"/>
      <c r="F854" s="24"/>
      <c r="G854" s="24"/>
      <c r="H854" s="24"/>
      <c r="I854" s="24"/>
    </row>
    <row r="855" spans="1:3" ht="15.75">
      <c r="A855" s="2" t="s">
        <v>40</v>
      </c>
      <c r="B855" s="2"/>
      <c r="C855" s="2">
        <v>788.8</v>
      </c>
    </row>
    <row r="856" spans="1:7" ht="30">
      <c r="A856" s="3" t="s">
        <v>22</v>
      </c>
      <c r="B856" s="4" t="s">
        <v>55</v>
      </c>
      <c r="C856" s="3" t="s">
        <v>49</v>
      </c>
      <c r="D856" s="3" t="s">
        <v>56</v>
      </c>
      <c r="E856" s="3" t="s">
        <v>58</v>
      </c>
      <c r="F856" s="3" t="s">
        <v>57</v>
      </c>
      <c r="G856" s="14" t="s">
        <v>50</v>
      </c>
    </row>
    <row r="857" spans="1:7" ht="15.75">
      <c r="A857" s="5">
        <v>1</v>
      </c>
      <c r="B857" s="6" t="s">
        <v>5</v>
      </c>
      <c r="C857" s="6"/>
      <c r="D857" s="10">
        <f>SUM(D858:D862)</f>
        <v>10412.16</v>
      </c>
      <c r="E857" s="10">
        <f>SUM(D857/C855)</f>
        <v>13.200000000000001</v>
      </c>
      <c r="F857" s="10">
        <f>SUM(F858:F862)</f>
        <v>1.1</v>
      </c>
      <c r="G857" s="15"/>
    </row>
    <row r="858" spans="1:7" ht="15">
      <c r="A858" s="5"/>
      <c r="B858" s="8" t="s">
        <v>1</v>
      </c>
      <c r="C858" s="5" t="s">
        <v>61</v>
      </c>
      <c r="D858" s="7">
        <f>SUM(E858*12)</f>
        <v>0</v>
      </c>
      <c r="E858" s="7">
        <f>SUM(F858*C855)</f>
        <v>0</v>
      </c>
      <c r="F858" s="7"/>
      <c r="G858" s="15"/>
    </row>
    <row r="859" spans="1:7" ht="15">
      <c r="A859" s="5"/>
      <c r="B859" s="8" t="s">
        <v>2</v>
      </c>
      <c r="C859" s="5" t="s">
        <v>61</v>
      </c>
      <c r="D859" s="7">
        <f>SUM(E859*12)</f>
        <v>4070.2079999999996</v>
      </c>
      <c r="E859" s="7">
        <f>SUM(F859*C855)</f>
        <v>339.18399999999997</v>
      </c>
      <c r="F859" s="7">
        <v>0.43</v>
      </c>
      <c r="G859" s="15" t="s">
        <v>64</v>
      </c>
    </row>
    <row r="860" spans="1:7" ht="15">
      <c r="A860" s="5"/>
      <c r="B860" s="8" t="s">
        <v>3</v>
      </c>
      <c r="C860" s="5" t="s">
        <v>61</v>
      </c>
      <c r="D860" s="7">
        <f>SUM(E860*12)</f>
        <v>0</v>
      </c>
      <c r="E860" s="7">
        <f>SUM(F860*C855)</f>
        <v>0</v>
      </c>
      <c r="F860" s="7"/>
      <c r="G860" s="15"/>
    </row>
    <row r="861" spans="1:7" ht="15">
      <c r="A861" s="5"/>
      <c r="B861" s="5" t="s">
        <v>4</v>
      </c>
      <c r="C861" s="5" t="s">
        <v>61</v>
      </c>
      <c r="D861" s="7">
        <f>SUM(E861*12)</f>
        <v>3312.96</v>
      </c>
      <c r="E861" s="7">
        <f>SUM(F861*C855)</f>
        <v>276.08</v>
      </c>
      <c r="F861" s="7">
        <v>0.35</v>
      </c>
      <c r="G861" s="15" t="s">
        <v>64</v>
      </c>
    </row>
    <row r="862" spans="1:7" ht="15">
      <c r="A862" s="5"/>
      <c r="B862" s="5" t="s">
        <v>11</v>
      </c>
      <c r="C862" s="5" t="s">
        <v>61</v>
      </c>
      <c r="D862" s="7">
        <f>SUM(E862*12)</f>
        <v>3028.992</v>
      </c>
      <c r="E862" s="7">
        <f>SUM(F862*C855)</f>
        <v>252.416</v>
      </c>
      <c r="F862" s="7">
        <v>0.32</v>
      </c>
      <c r="G862" s="15" t="s">
        <v>64</v>
      </c>
    </row>
    <row r="863" spans="1:7" ht="15.75">
      <c r="A863" s="5">
        <v>2</v>
      </c>
      <c r="B863" s="6" t="s">
        <v>52</v>
      </c>
      <c r="C863" s="6"/>
      <c r="D863" s="10">
        <f>SUM(C864:D867)</f>
        <v>1419.8400000000001</v>
      </c>
      <c r="E863" s="10">
        <f>SUM(E864:E867)</f>
        <v>118.32</v>
      </c>
      <c r="F863" s="10">
        <f>SUM(F864:F867)</f>
        <v>0.15000000000000002</v>
      </c>
      <c r="G863" s="15"/>
    </row>
    <row r="864" spans="1:7" ht="15">
      <c r="A864" s="5"/>
      <c r="B864" s="13" t="s">
        <v>53</v>
      </c>
      <c r="C864" s="13" t="s">
        <v>63</v>
      </c>
      <c r="D864" s="7">
        <f>SUM(E864*12)</f>
        <v>189.312</v>
      </c>
      <c r="E864" s="7">
        <f>SUM(F864*C855)</f>
        <v>15.776</v>
      </c>
      <c r="F864" s="7">
        <v>0.02</v>
      </c>
      <c r="G864" s="15" t="s">
        <v>64</v>
      </c>
    </row>
    <row r="865" spans="1:7" ht="15">
      <c r="A865" s="5"/>
      <c r="B865" s="13" t="s">
        <v>54</v>
      </c>
      <c r="C865" s="13" t="s">
        <v>62</v>
      </c>
      <c r="D865" s="7">
        <f>SUM(E865*12)</f>
        <v>0</v>
      </c>
      <c r="E865" s="7">
        <f>SUM(F865*C855)</f>
        <v>0</v>
      </c>
      <c r="F865" s="7"/>
      <c r="G865" s="15"/>
    </row>
    <row r="866" spans="1:7" ht="15">
      <c r="A866" s="5"/>
      <c r="B866" s="5" t="s">
        <v>47</v>
      </c>
      <c r="C866" s="5" t="s">
        <v>61</v>
      </c>
      <c r="D866" s="7">
        <f>SUM(E866*12)</f>
        <v>473.28</v>
      </c>
      <c r="E866" s="7">
        <f>SUM(F866*C855)</f>
        <v>39.44</v>
      </c>
      <c r="F866" s="7">
        <v>0.05</v>
      </c>
      <c r="G866" s="15" t="s">
        <v>65</v>
      </c>
    </row>
    <row r="867" spans="1:7" ht="15">
      <c r="A867" s="5"/>
      <c r="B867" s="5" t="s">
        <v>12</v>
      </c>
      <c r="C867" s="5" t="s">
        <v>61</v>
      </c>
      <c r="D867" s="7">
        <f>SUM(E867*12)</f>
        <v>757.248</v>
      </c>
      <c r="E867" s="7">
        <f>SUM(F867*C855)</f>
        <v>63.104</v>
      </c>
      <c r="F867" s="7">
        <v>0.08</v>
      </c>
      <c r="G867" s="15" t="s">
        <v>65</v>
      </c>
    </row>
    <row r="868" spans="1:7" ht="15.75">
      <c r="A868" s="5">
        <v>3</v>
      </c>
      <c r="B868" s="6" t="s">
        <v>6</v>
      </c>
      <c r="C868" s="6"/>
      <c r="D868" s="10">
        <f>SUM(D869:D876)</f>
        <v>123999.35999999999</v>
      </c>
      <c r="E868" s="10">
        <f>SUM(E869:E876)</f>
        <v>10333.279999999999</v>
      </c>
      <c r="F868" s="10">
        <f>SUM(F869:F876)</f>
        <v>13.1</v>
      </c>
      <c r="G868" s="15"/>
    </row>
    <row r="869" spans="1:7" ht="15">
      <c r="A869" s="5"/>
      <c r="B869" s="5" t="s">
        <v>59</v>
      </c>
      <c r="C869" s="5" t="s">
        <v>61</v>
      </c>
      <c r="D869" s="7">
        <f>SUM(E869*12)</f>
        <v>0</v>
      </c>
      <c r="E869" s="7">
        <f>SUM(F869*C855)</f>
        <v>0</v>
      </c>
      <c r="F869" s="7"/>
      <c r="G869" s="15"/>
    </row>
    <row r="870" spans="1:7" ht="15">
      <c r="A870" s="5"/>
      <c r="B870" s="5" t="s">
        <v>7</v>
      </c>
      <c r="C870" s="5" t="s">
        <v>61</v>
      </c>
      <c r="D870" s="7">
        <f aca="true" t="shared" si="24" ref="D870:D876">SUM(E870*12)</f>
        <v>6531.263999999999</v>
      </c>
      <c r="E870" s="7">
        <f>SUM(F870*C855)</f>
        <v>544.2719999999999</v>
      </c>
      <c r="F870" s="7">
        <v>0.69</v>
      </c>
      <c r="G870" s="15" t="s">
        <v>64</v>
      </c>
    </row>
    <row r="871" spans="1:7" ht="15">
      <c r="A871" s="5"/>
      <c r="B871" s="5" t="s">
        <v>8</v>
      </c>
      <c r="C871" s="5" t="s">
        <v>61</v>
      </c>
      <c r="D871" s="7">
        <f t="shared" si="24"/>
        <v>662.592</v>
      </c>
      <c r="E871" s="7">
        <f>SUM(F871*C855)</f>
        <v>55.216</v>
      </c>
      <c r="F871" s="7">
        <v>0.07</v>
      </c>
      <c r="G871" s="15" t="s">
        <v>64</v>
      </c>
    </row>
    <row r="872" spans="1:7" ht="15">
      <c r="A872" s="5"/>
      <c r="B872" s="5" t="s">
        <v>9</v>
      </c>
      <c r="C872" s="5" t="s">
        <v>61</v>
      </c>
      <c r="D872" s="7">
        <f t="shared" si="24"/>
        <v>662.592</v>
      </c>
      <c r="E872" s="7">
        <f>SUM(F872*C855)</f>
        <v>55.216</v>
      </c>
      <c r="F872" s="7">
        <v>0.07</v>
      </c>
      <c r="G872" s="15" t="s">
        <v>65</v>
      </c>
    </row>
    <row r="873" spans="1:7" ht="15">
      <c r="A873" s="5"/>
      <c r="B873" s="5" t="s">
        <v>10</v>
      </c>
      <c r="C873" s="5" t="s">
        <v>61</v>
      </c>
      <c r="D873" s="7">
        <f t="shared" si="24"/>
        <v>39755.520000000004</v>
      </c>
      <c r="E873" s="7">
        <f>SUM(F873*C855)</f>
        <v>3312.96</v>
      </c>
      <c r="F873" s="7">
        <v>4.2</v>
      </c>
      <c r="G873" s="15" t="s">
        <v>64</v>
      </c>
    </row>
    <row r="874" spans="1:7" ht="15">
      <c r="A874" s="5"/>
      <c r="B874" s="5" t="s">
        <v>43</v>
      </c>
      <c r="C874" s="5" t="s">
        <v>61</v>
      </c>
      <c r="D874" s="7">
        <f t="shared" si="24"/>
        <v>3218.304</v>
      </c>
      <c r="E874" s="7">
        <f>SUM(F874*C855)</f>
        <v>268.192</v>
      </c>
      <c r="F874" s="7">
        <v>0.34</v>
      </c>
      <c r="G874" s="15" t="s">
        <v>64</v>
      </c>
    </row>
    <row r="875" spans="1:7" ht="30">
      <c r="A875" s="5"/>
      <c r="B875" s="17" t="s">
        <v>66</v>
      </c>
      <c r="C875" s="16" t="s">
        <v>74</v>
      </c>
      <c r="D875" s="18">
        <f t="shared" si="24"/>
        <v>37483.776</v>
      </c>
      <c r="E875" s="18">
        <f>SUM(F875*C855)</f>
        <v>3123.6479999999997</v>
      </c>
      <c r="F875" s="18">
        <v>3.96</v>
      </c>
      <c r="G875" s="19" t="s">
        <v>64</v>
      </c>
    </row>
    <row r="876" spans="1:7" ht="15">
      <c r="A876" s="5"/>
      <c r="B876" s="5" t="s">
        <v>60</v>
      </c>
      <c r="C876" s="5" t="s">
        <v>61</v>
      </c>
      <c r="D876" s="7">
        <f t="shared" si="24"/>
        <v>35685.312</v>
      </c>
      <c r="E876" s="7">
        <f>SUM(F876*C855)</f>
        <v>2973.776</v>
      </c>
      <c r="F876" s="7">
        <v>3.77</v>
      </c>
      <c r="G876" s="15" t="s">
        <v>64</v>
      </c>
    </row>
    <row r="877" spans="1:7" ht="15.75">
      <c r="A877" s="5"/>
      <c r="B877" s="6" t="s">
        <v>14</v>
      </c>
      <c r="C877" s="5"/>
      <c r="D877" s="7">
        <f>SUM(D857+D863+D868)</f>
        <v>135831.36</v>
      </c>
      <c r="E877" s="7">
        <f>SUM(E857+E863+E868)</f>
        <v>10464.8</v>
      </c>
      <c r="F877" s="7">
        <f>SUM(F857+F863+F868)</f>
        <v>14.35</v>
      </c>
      <c r="G877" s="15"/>
    </row>
    <row r="878" spans="1:7" ht="15.75">
      <c r="A878" s="5">
        <v>6</v>
      </c>
      <c r="B878" s="6" t="s">
        <v>44</v>
      </c>
      <c r="C878" s="6"/>
      <c r="D878" s="7">
        <f>SUM(D877*0.05)</f>
        <v>6791.567999999999</v>
      </c>
      <c r="E878" s="7">
        <f>SUM(E877*0.05)</f>
        <v>523.24</v>
      </c>
      <c r="F878" s="7">
        <f>SUM(F877*0.05)</f>
        <v>0.7175</v>
      </c>
      <c r="G878" s="15"/>
    </row>
    <row r="879" spans="1:7" ht="15.75">
      <c r="A879" s="5">
        <v>7</v>
      </c>
      <c r="B879" s="6" t="s">
        <v>13</v>
      </c>
      <c r="C879" s="6"/>
      <c r="D879" s="7">
        <f>SUM(D877*0.01)</f>
        <v>1358.3136</v>
      </c>
      <c r="E879" s="9">
        <f>SUM(E877*0.01)</f>
        <v>104.648</v>
      </c>
      <c r="F879" s="7">
        <f>SUM(F877*0.01)</f>
        <v>0.1435</v>
      </c>
      <c r="G879" s="15"/>
    </row>
    <row r="880" spans="1:7" ht="15.75">
      <c r="A880" s="5">
        <v>8</v>
      </c>
      <c r="B880" s="6" t="s">
        <v>15</v>
      </c>
      <c r="C880" s="6"/>
      <c r="D880" s="10">
        <f>SUM(D877+D878+D879)</f>
        <v>143981.24159999998</v>
      </c>
      <c r="E880" s="10">
        <f>SUM(E877+E878+E879)</f>
        <v>11092.687999999998</v>
      </c>
      <c r="F880" s="7">
        <f>SUM(F877:F879)</f>
        <v>15.210999999999999</v>
      </c>
      <c r="G880" s="15"/>
    </row>
    <row r="884" ht="15">
      <c r="B884" s="1" t="s">
        <v>42</v>
      </c>
    </row>
    <row r="888" spans="1:9" ht="15">
      <c r="A888" s="21" t="s">
        <v>45</v>
      </c>
      <c r="B888" s="21"/>
      <c r="C888" s="21"/>
      <c r="D888" s="21"/>
      <c r="E888" s="21"/>
      <c r="F888" s="21"/>
      <c r="G888" s="22"/>
      <c r="H888" s="22"/>
      <c r="I888" s="22"/>
    </row>
    <row r="889" spans="1:9" ht="15">
      <c r="A889" s="23" t="s">
        <v>46</v>
      </c>
      <c r="B889" s="24"/>
      <c r="C889" s="24"/>
      <c r="D889" s="24"/>
      <c r="E889" s="24"/>
      <c r="F889" s="24"/>
      <c r="G889" s="24"/>
      <c r="H889" s="24"/>
      <c r="I889" s="24"/>
    </row>
    <row r="890" spans="1:3" ht="15.75">
      <c r="A890" s="2" t="s">
        <v>41</v>
      </c>
      <c r="B890" s="2"/>
      <c r="C890" s="2">
        <v>754</v>
      </c>
    </row>
    <row r="891" spans="1:7" ht="30">
      <c r="A891" s="3" t="s">
        <v>22</v>
      </c>
      <c r="B891" s="4" t="s">
        <v>55</v>
      </c>
      <c r="C891" s="3" t="s">
        <v>49</v>
      </c>
      <c r="D891" s="3" t="s">
        <v>56</v>
      </c>
      <c r="E891" s="3" t="s">
        <v>58</v>
      </c>
      <c r="F891" s="3" t="s">
        <v>57</v>
      </c>
      <c r="G891" s="14" t="s">
        <v>50</v>
      </c>
    </row>
    <row r="892" spans="1:7" ht="15.75">
      <c r="A892" s="5">
        <v>1</v>
      </c>
      <c r="B892" s="6" t="s">
        <v>5</v>
      </c>
      <c r="C892" s="6"/>
      <c r="D892" s="10">
        <f>SUM(D893:D897)</f>
        <v>9952.8</v>
      </c>
      <c r="E892" s="10">
        <f>SUM(D892/C890)</f>
        <v>13.2</v>
      </c>
      <c r="F892" s="10">
        <f>SUM(F893:F897)</f>
        <v>1.1</v>
      </c>
      <c r="G892" s="15"/>
    </row>
    <row r="893" spans="1:7" ht="15">
      <c r="A893" s="5"/>
      <c r="B893" s="8" t="s">
        <v>1</v>
      </c>
      <c r="C893" s="5" t="s">
        <v>61</v>
      </c>
      <c r="D893" s="7">
        <f>SUM(E893*12)</f>
        <v>0</v>
      </c>
      <c r="E893" s="7">
        <f>SUM(F893*C890)</f>
        <v>0</v>
      </c>
      <c r="F893" s="7"/>
      <c r="G893" s="15"/>
    </row>
    <row r="894" spans="1:7" ht="15">
      <c r="A894" s="5"/>
      <c r="B894" s="8" t="s">
        <v>2</v>
      </c>
      <c r="C894" s="5" t="s">
        <v>61</v>
      </c>
      <c r="D894" s="7">
        <f>SUM(E894*12)</f>
        <v>3890.6399999999994</v>
      </c>
      <c r="E894" s="7">
        <f>SUM(F894*C890)</f>
        <v>324.21999999999997</v>
      </c>
      <c r="F894" s="7">
        <v>0.43</v>
      </c>
      <c r="G894" s="15" t="s">
        <v>64</v>
      </c>
    </row>
    <row r="895" spans="1:7" ht="15">
      <c r="A895" s="5"/>
      <c r="B895" s="8" t="s">
        <v>3</v>
      </c>
      <c r="C895" s="5" t="s">
        <v>61</v>
      </c>
      <c r="D895" s="7">
        <f>SUM(E895*12)</f>
        <v>0</v>
      </c>
      <c r="E895" s="7">
        <f>SUM(F895*C890)</f>
        <v>0</v>
      </c>
      <c r="F895" s="7"/>
      <c r="G895" s="15"/>
    </row>
    <row r="896" spans="1:7" ht="15">
      <c r="A896" s="5"/>
      <c r="B896" s="5" t="s">
        <v>4</v>
      </c>
      <c r="C896" s="5" t="s">
        <v>61</v>
      </c>
      <c r="D896" s="7">
        <f>SUM(E896*12)</f>
        <v>3166.7999999999997</v>
      </c>
      <c r="E896" s="7">
        <f>SUM(F896*C890)</f>
        <v>263.9</v>
      </c>
      <c r="F896" s="7">
        <v>0.35</v>
      </c>
      <c r="G896" s="15" t="s">
        <v>64</v>
      </c>
    </row>
    <row r="897" spans="1:7" ht="15">
      <c r="A897" s="5"/>
      <c r="B897" s="5" t="s">
        <v>11</v>
      </c>
      <c r="C897" s="5" t="s">
        <v>61</v>
      </c>
      <c r="D897" s="7">
        <f>SUM(E897*12)</f>
        <v>2895.36</v>
      </c>
      <c r="E897" s="7">
        <f>SUM(F897*C890)</f>
        <v>241.28</v>
      </c>
      <c r="F897" s="7">
        <v>0.32</v>
      </c>
      <c r="G897" s="15" t="s">
        <v>64</v>
      </c>
    </row>
    <row r="898" spans="1:7" ht="15.75">
      <c r="A898" s="5">
        <v>2</v>
      </c>
      <c r="B898" s="6" t="s">
        <v>52</v>
      </c>
      <c r="C898" s="6"/>
      <c r="D898" s="10">
        <f>SUM(C899:D902)</f>
        <v>1357.2</v>
      </c>
      <c r="E898" s="10">
        <f>SUM(E899:E902)</f>
        <v>113.1</v>
      </c>
      <c r="F898" s="10">
        <f>SUM(F899:F902)</f>
        <v>0.15000000000000002</v>
      </c>
      <c r="G898" s="15"/>
    </row>
    <row r="899" spans="1:7" ht="15">
      <c r="A899" s="5"/>
      <c r="B899" s="13" t="s">
        <v>53</v>
      </c>
      <c r="C899" s="13" t="s">
        <v>63</v>
      </c>
      <c r="D899" s="7">
        <f>SUM(E899*12)</f>
        <v>180.96</v>
      </c>
      <c r="E899" s="7">
        <f>SUM(F899*C890)</f>
        <v>15.08</v>
      </c>
      <c r="F899" s="7">
        <v>0.02</v>
      </c>
      <c r="G899" s="15" t="s">
        <v>64</v>
      </c>
    </row>
    <row r="900" spans="1:7" ht="15">
      <c r="A900" s="5"/>
      <c r="B900" s="13" t="s">
        <v>54</v>
      </c>
      <c r="C900" s="13" t="s">
        <v>62</v>
      </c>
      <c r="D900" s="7">
        <f>SUM(E900*12)</f>
        <v>0</v>
      </c>
      <c r="E900" s="7">
        <f>SUM(F900*C890)</f>
        <v>0</v>
      </c>
      <c r="F900" s="7"/>
      <c r="G900" s="15"/>
    </row>
    <row r="901" spans="1:7" ht="15">
      <c r="A901" s="5"/>
      <c r="B901" s="5" t="s">
        <v>47</v>
      </c>
      <c r="C901" s="5" t="s">
        <v>61</v>
      </c>
      <c r="D901" s="7">
        <f>SUM(E901*12)</f>
        <v>452.40000000000003</v>
      </c>
      <c r="E901" s="7">
        <f>SUM(F901*C890)</f>
        <v>37.7</v>
      </c>
      <c r="F901" s="7">
        <v>0.05</v>
      </c>
      <c r="G901" s="15" t="s">
        <v>65</v>
      </c>
    </row>
    <row r="902" spans="1:7" ht="15">
      <c r="A902" s="5"/>
      <c r="B902" s="5" t="s">
        <v>12</v>
      </c>
      <c r="C902" s="5" t="s">
        <v>61</v>
      </c>
      <c r="D902" s="7">
        <f>SUM(E902*12)</f>
        <v>723.84</v>
      </c>
      <c r="E902" s="7">
        <f>SUM(F902*C890)</f>
        <v>60.32</v>
      </c>
      <c r="F902" s="7">
        <v>0.08</v>
      </c>
      <c r="G902" s="15" t="s">
        <v>65</v>
      </c>
    </row>
    <row r="903" spans="1:7" ht="15.75">
      <c r="A903" s="5">
        <v>3</v>
      </c>
      <c r="B903" s="6" t="s">
        <v>6</v>
      </c>
      <c r="C903" s="6"/>
      <c r="D903" s="10">
        <f>SUM(D904:D911)</f>
        <v>118528.79999999999</v>
      </c>
      <c r="E903" s="10">
        <f>SUM(E904:E911)</f>
        <v>9877.4</v>
      </c>
      <c r="F903" s="10">
        <f>SUM(F904:F911)</f>
        <v>13.1</v>
      </c>
      <c r="G903" s="15"/>
    </row>
    <row r="904" spans="1:7" ht="15">
      <c r="A904" s="5"/>
      <c r="B904" s="5" t="s">
        <v>59</v>
      </c>
      <c r="C904" s="5" t="s">
        <v>61</v>
      </c>
      <c r="D904" s="7">
        <f>SUM(E904*12)</f>
        <v>0</v>
      </c>
      <c r="E904" s="7">
        <f>SUM(F904*C890)</f>
        <v>0</v>
      </c>
      <c r="F904" s="7"/>
      <c r="G904" s="15"/>
    </row>
    <row r="905" spans="1:7" ht="15">
      <c r="A905" s="5"/>
      <c r="B905" s="5" t="s">
        <v>7</v>
      </c>
      <c r="C905" s="5" t="s">
        <v>61</v>
      </c>
      <c r="D905" s="7">
        <f aca="true" t="shared" si="25" ref="D905:D911">SUM(E905*12)</f>
        <v>6243.12</v>
      </c>
      <c r="E905" s="7">
        <f>SUM(F905*C890)</f>
        <v>520.26</v>
      </c>
      <c r="F905" s="7">
        <v>0.69</v>
      </c>
      <c r="G905" s="15" t="s">
        <v>64</v>
      </c>
    </row>
    <row r="906" spans="1:7" ht="15">
      <c r="A906" s="5"/>
      <c r="B906" s="5" t="s">
        <v>8</v>
      </c>
      <c r="C906" s="5" t="s">
        <v>61</v>
      </c>
      <c r="D906" s="7">
        <f t="shared" si="25"/>
        <v>633.3600000000001</v>
      </c>
      <c r="E906" s="7">
        <f>SUM(F906*C890)</f>
        <v>52.78000000000001</v>
      </c>
      <c r="F906" s="7">
        <v>0.07</v>
      </c>
      <c r="G906" s="15" t="s">
        <v>64</v>
      </c>
    </row>
    <row r="907" spans="1:7" ht="15">
      <c r="A907" s="5"/>
      <c r="B907" s="5" t="s">
        <v>9</v>
      </c>
      <c r="C907" s="5" t="s">
        <v>61</v>
      </c>
      <c r="D907" s="7">
        <f t="shared" si="25"/>
        <v>633.3600000000001</v>
      </c>
      <c r="E907" s="7">
        <f>SUM(F907*C890)</f>
        <v>52.78000000000001</v>
      </c>
      <c r="F907" s="7">
        <v>0.07</v>
      </c>
      <c r="G907" s="15" t="s">
        <v>65</v>
      </c>
    </row>
    <row r="908" spans="1:7" ht="15">
      <c r="A908" s="5"/>
      <c r="B908" s="5" t="s">
        <v>10</v>
      </c>
      <c r="C908" s="5" t="s">
        <v>61</v>
      </c>
      <c r="D908" s="7">
        <f t="shared" si="25"/>
        <v>38001.600000000006</v>
      </c>
      <c r="E908" s="7">
        <f>SUM(F908*C890)</f>
        <v>3166.8</v>
      </c>
      <c r="F908" s="7">
        <v>4.2</v>
      </c>
      <c r="G908" s="15" t="s">
        <v>64</v>
      </c>
    </row>
    <row r="909" spans="1:7" ht="15">
      <c r="A909" s="5"/>
      <c r="B909" s="5" t="s">
        <v>43</v>
      </c>
      <c r="C909" s="5" t="s">
        <v>61</v>
      </c>
      <c r="D909" s="7">
        <f t="shared" si="25"/>
        <v>3076.32</v>
      </c>
      <c r="E909" s="7">
        <f>SUM(F909*C890)</f>
        <v>256.36</v>
      </c>
      <c r="F909" s="7">
        <v>0.34</v>
      </c>
      <c r="G909" s="15" t="s">
        <v>64</v>
      </c>
    </row>
    <row r="910" spans="1:7" ht="30">
      <c r="A910" s="5"/>
      <c r="B910" s="17" t="s">
        <v>66</v>
      </c>
      <c r="C910" s="16" t="s">
        <v>74</v>
      </c>
      <c r="D910" s="18">
        <f t="shared" si="25"/>
        <v>35830.08</v>
      </c>
      <c r="E910" s="18">
        <f>SUM(F910*C890)</f>
        <v>2985.84</v>
      </c>
      <c r="F910" s="18">
        <v>3.96</v>
      </c>
      <c r="G910" s="19" t="s">
        <v>64</v>
      </c>
    </row>
    <row r="911" spans="1:7" ht="15">
      <c r="A911" s="5"/>
      <c r="B911" s="5" t="s">
        <v>60</v>
      </c>
      <c r="C911" s="5" t="s">
        <v>61</v>
      </c>
      <c r="D911" s="7">
        <f t="shared" si="25"/>
        <v>34110.96</v>
      </c>
      <c r="E911" s="7">
        <f>SUM(F911*C890)</f>
        <v>2842.58</v>
      </c>
      <c r="F911" s="7">
        <v>3.77</v>
      </c>
      <c r="G911" s="15" t="s">
        <v>64</v>
      </c>
    </row>
    <row r="912" spans="1:7" ht="15.75">
      <c r="A912" s="5"/>
      <c r="B912" s="6" t="s">
        <v>14</v>
      </c>
      <c r="C912" s="5"/>
      <c r="D912" s="7">
        <f>SUM(D892+D898+D903)</f>
        <v>129838.79999999999</v>
      </c>
      <c r="E912" s="7">
        <f>SUM(E892+E898+E903)</f>
        <v>10003.699999999999</v>
      </c>
      <c r="F912" s="7">
        <f>SUM(F892+F898+F903)</f>
        <v>14.35</v>
      </c>
      <c r="G912" s="15"/>
    </row>
    <row r="913" spans="1:7" ht="15.75">
      <c r="A913" s="5">
        <v>6</v>
      </c>
      <c r="B913" s="6" t="s">
        <v>44</v>
      </c>
      <c r="C913" s="6"/>
      <c r="D913" s="7">
        <f>SUM(D912*0.05)</f>
        <v>6491.94</v>
      </c>
      <c r="E913" s="7">
        <f>SUM(E912*0.05)</f>
        <v>500.18499999999995</v>
      </c>
      <c r="F913" s="7">
        <f>SUM(F912*0.05)</f>
        <v>0.7175</v>
      </c>
      <c r="G913" s="15"/>
    </row>
    <row r="914" spans="1:7" ht="15.75">
      <c r="A914" s="5">
        <v>7</v>
      </c>
      <c r="B914" s="6" t="s">
        <v>13</v>
      </c>
      <c r="C914" s="6"/>
      <c r="D914" s="7">
        <f>SUM(D912*0.01)</f>
        <v>1298.388</v>
      </c>
      <c r="E914" s="9">
        <f>SUM(E912*0.01)</f>
        <v>100.03699999999999</v>
      </c>
      <c r="F914" s="7">
        <f>SUM(F912*0.01)</f>
        <v>0.1435</v>
      </c>
      <c r="G914" s="15"/>
    </row>
    <row r="915" spans="1:7" ht="15.75">
      <c r="A915" s="5">
        <v>8</v>
      </c>
      <c r="B915" s="6" t="s">
        <v>15</v>
      </c>
      <c r="C915" s="6"/>
      <c r="D915" s="10">
        <f>SUM(D912+D913+D914)</f>
        <v>137629.128</v>
      </c>
      <c r="E915" s="10">
        <f>SUM(E912+E913+E914)</f>
        <v>10603.921999999999</v>
      </c>
      <c r="F915" s="7">
        <f>SUM(F912:F914)</f>
        <v>15.210999999999999</v>
      </c>
      <c r="G915" s="15"/>
    </row>
    <row r="919" ht="15">
      <c r="B919" s="1" t="s">
        <v>42</v>
      </c>
    </row>
    <row r="922" spans="1:9" ht="15">
      <c r="A922" s="21" t="s">
        <v>45</v>
      </c>
      <c r="B922" s="21"/>
      <c r="C922" s="21"/>
      <c r="D922" s="21"/>
      <c r="E922" s="21"/>
      <c r="F922" s="21"/>
      <c r="G922" s="22"/>
      <c r="H922" s="22"/>
      <c r="I922" s="22"/>
    </row>
    <row r="923" spans="1:9" ht="15">
      <c r="A923" s="23" t="s">
        <v>46</v>
      </c>
      <c r="B923" s="24"/>
      <c r="C923" s="24"/>
      <c r="D923" s="24"/>
      <c r="E923" s="24"/>
      <c r="F923" s="24"/>
      <c r="G923" s="24"/>
      <c r="H923" s="24"/>
      <c r="I923" s="24"/>
    </row>
    <row r="924" spans="1:3" ht="15.75">
      <c r="A924" s="2" t="s">
        <v>48</v>
      </c>
      <c r="B924" s="2"/>
      <c r="C924" s="2"/>
    </row>
    <row r="925" spans="1:6" ht="12.75">
      <c r="A925"/>
      <c r="B925"/>
      <c r="C925">
        <v>329.3</v>
      </c>
      <c r="D925"/>
      <c r="E925"/>
      <c r="F925"/>
    </row>
    <row r="926" spans="1:7" ht="30">
      <c r="A926" s="3" t="s">
        <v>22</v>
      </c>
      <c r="B926" s="4" t="s">
        <v>55</v>
      </c>
      <c r="C926" s="3" t="s">
        <v>49</v>
      </c>
      <c r="D926" s="3" t="s">
        <v>56</v>
      </c>
      <c r="E926" s="3" t="s">
        <v>58</v>
      </c>
      <c r="F926" s="3" t="s">
        <v>57</v>
      </c>
      <c r="G926" s="14" t="s">
        <v>50</v>
      </c>
    </row>
    <row r="927" spans="1:7" ht="15.75">
      <c r="A927" s="5">
        <v>1</v>
      </c>
      <c r="B927" s="6" t="s">
        <v>5</v>
      </c>
      <c r="C927" s="6"/>
      <c r="D927" s="10">
        <f>SUM(D928:D932)</f>
        <v>11617.704000000002</v>
      </c>
      <c r="E927" s="10">
        <f>SUM(D927/C925)</f>
        <v>35.28</v>
      </c>
      <c r="F927" s="10">
        <f>SUM(F928:F932)</f>
        <v>2.94</v>
      </c>
      <c r="G927" s="15"/>
    </row>
    <row r="928" spans="1:7" ht="15">
      <c r="A928" s="5"/>
      <c r="B928" s="8" t="s">
        <v>1</v>
      </c>
      <c r="C928" s="5" t="s">
        <v>61</v>
      </c>
      <c r="D928" s="7">
        <f>SUM(E928*12)</f>
        <v>3082.2480000000005</v>
      </c>
      <c r="E928" s="7">
        <f>SUM(F928*C925)</f>
        <v>256.85400000000004</v>
      </c>
      <c r="F928" s="7">
        <v>0.78</v>
      </c>
      <c r="G928" s="15" t="s">
        <v>64</v>
      </c>
    </row>
    <row r="929" spans="1:7" ht="15">
      <c r="A929" s="5"/>
      <c r="B929" s="8" t="s">
        <v>2</v>
      </c>
      <c r="C929" s="5" t="s">
        <v>61</v>
      </c>
      <c r="D929" s="7">
        <f>SUM(E929*12)</f>
        <v>1699.1879999999999</v>
      </c>
      <c r="E929" s="7">
        <f>SUM(F929*C925)</f>
        <v>141.599</v>
      </c>
      <c r="F929" s="7">
        <v>0.43</v>
      </c>
      <c r="G929" s="15" t="s">
        <v>64</v>
      </c>
    </row>
    <row r="930" spans="1:7" ht="15">
      <c r="A930" s="5"/>
      <c r="B930" s="8" t="s">
        <v>3</v>
      </c>
      <c r="C930" s="5" t="s">
        <v>61</v>
      </c>
      <c r="D930" s="7">
        <f>SUM(E930*12)</f>
        <v>4188.696000000001</v>
      </c>
      <c r="E930" s="7">
        <f>SUM(F930*C925)</f>
        <v>349.05800000000005</v>
      </c>
      <c r="F930" s="7">
        <v>1.06</v>
      </c>
      <c r="G930" s="15" t="s">
        <v>64</v>
      </c>
    </row>
    <row r="931" spans="1:7" ht="15">
      <c r="A931" s="5"/>
      <c r="B931" s="5" t="s">
        <v>4</v>
      </c>
      <c r="C931" s="5" t="s">
        <v>61</v>
      </c>
      <c r="D931" s="7">
        <f>SUM(E931*12)</f>
        <v>1383.06</v>
      </c>
      <c r="E931" s="7">
        <f>SUM(F931*C925)</f>
        <v>115.255</v>
      </c>
      <c r="F931" s="7">
        <v>0.35</v>
      </c>
      <c r="G931" s="15" t="s">
        <v>64</v>
      </c>
    </row>
    <row r="932" spans="1:7" ht="15">
      <c r="A932" s="5"/>
      <c r="B932" s="5" t="s">
        <v>11</v>
      </c>
      <c r="C932" s="5" t="s">
        <v>61</v>
      </c>
      <c r="D932" s="7">
        <f>SUM(E932*12)</f>
        <v>1264.5120000000002</v>
      </c>
      <c r="E932" s="7">
        <f>SUM(F932*C925)</f>
        <v>105.376</v>
      </c>
      <c r="F932" s="7">
        <v>0.32</v>
      </c>
      <c r="G932" s="15" t="s">
        <v>64</v>
      </c>
    </row>
    <row r="933" spans="1:7" ht="15.75">
      <c r="A933" s="5">
        <v>2</v>
      </c>
      <c r="B933" s="6" t="s">
        <v>52</v>
      </c>
      <c r="C933" s="6"/>
      <c r="D933" s="10">
        <f>SUM(C934:D937)</f>
        <v>4662.888</v>
      </c>
      <c r="E933" s="10">
        <f>SUM(E934:E937)</f>
        <v>388.57399999999996</v>
      </c>
      <c r="F933" s="10">
        <f>SUM(F934:F937)</f>
        <v>1.18</v>
      </c>
      <c r="G933" s="15"/>
    </row>
    <row r="934" spans="1:7" ht="15">
      <c r="A934" s="5"/>
      <c r="B934" s="13" t="s">
        <v>53</v>
      </c>
      <c r="C934" s="13" t="s">
        <v>63</v>
      </c>
      <c r="D934" s="7">
        <f>SUM(E934*12)</f>
        <v>474.192</v>
      </c>
      <c r="E934" s="7">
        <f>SUM(F934*C925)</f>
        <v>39.516</v>
      </c>
      <c r="F934" s="7">
        <v>0.12</v>
      </c>
      <c r="G934" s="15" t="s">
        <v>64</v>
      </c>
    </row>
    <row r="935" spans="1:7" ht="15">
      <c r="A935" s="5"/>
      <c r="B935" s="13" t="s">
        <v>54</v>
      </c>
      <c r="C935" s="13" t="s">
        <v>62</v>
      </c>
      <c r="D935" s="7">
        <f>SUM(E935*12)</f>
        <v>158.06400000000002</v>
      </c>
      <c r="E935" s="7">
        <f>SUM(F935*C925)</f>
        <v>13.172</v>
      </c>
      <c r="F935" s="7">
        <v>0.04</v>
      </c>
      <c r="G935" s="15" t="s">
        <v>64</v>
      </c>
    </row>
    <row r="936" spans="1:7" ht="15">
      <c r="A936" s="5"/>
      <c r="B936" s="5" t="s">
        <v>47</v>
      </c>
      <c r="C936" s="5" t="s">
        <v>61</v>
      </c>
      <c r="D936" s="7">
        <f>SUM(E936*12)</f>
        <v>1738.704</v>
      </c>
      <c r="E936" s="7">
        <f>SUM(F936*C925)</f>
        <v>144.892</v>
      </c>
      <c r="F936" s="7">
        <v>0.44</v>
      </c>
      <c r="G936" s="15" t="s">
        <v>65</v>
      </c>
    </row>
    <row r="937" spans="1:7" ht="15">
      <c r="A937" s="5"/>
      <c r="B937" s="5" t="s">
        <v>12</v>
      </c>
      <c r="C937" s="5" t="s">
        <v>61</v>
      </c>
      <c r="D937" s="7">
        <f>SUM(E937*12)</f>
        <v>2291.928</v>
      </c>
      <c r="E937" s="7">
        <f>SUM(F937*C925)</f>
        <v>190.994</v>
      </c>
      <c r="F937" s="7">
        <v>0.58</v>
      </c>
      <c r="G937" s="15" t="s">
        <v>65</v>
      </c>
    </row>
    <row r="938" spans="1:7" ht="15.75">
      <c r="A938" s="5">
        <v>3</v>
      </c>
      <c r="B938" s="6" t="s">
        <v>6</v>
      </c>
      <c r="C938" s="6"/>
      <c r="D938" s="10">
        <f>SUM(D939:D945)</f>
        <v>37935.36</v>
      </c>
      <c r="E938" s="10">
        <f>SUM(E939:E945)</f>
        <v>3161.2799999999997</v>
      </c>
      <c r="F938" s="10">
        <f>SUM(F939:F945)</f>
        <v>9.6</v>
      </c>
      <c r="G938" s="15"/>
    </row>
    <row r="939" spans="1:7" ht="15">
      <c r="A939" s="5"/>
      <c r="B939" s="5" t="s">
        <v>59</v>
      </c>
      <c r="C939" s="5" t="s">
        <v>61</v>
      </c>
      <c r="D939" s="7">
        <f>SUM(E939*12)</f>
        <v>3003.216</v>
      </c>
      <c r="E939" s="7">
        <f>SUM(F939*C925)</f>
        <v>250.268</v>
      </c>
      <c r="F939" s="7">
        <v>0.76</v>
      </c>
      <c r="G939" s="15" t="s">
        <v>64</v>
      </c>
    </row>
    <row r="940" spans="1:7" ht="15">
      <c r="A940" s="5"/>
      <c r="B940" s="5" t="s">
        <v>7</v>
      </c>
      <c r="C940" s="5" t="s">
        <v>61</v>
      </c>
      <c r="D940" s="7">
        <f aca="true" t="shared" si="26" ref="D940:D945">SUM(E940*12)</f>
        <v>2726.604</v>
      </c>
      <c r="E940" s="7">
        <f>SUM(F940*C925)</f>
        <v>227.21699999999998</v>
      </c>
      <c r="F940" s="7">
        <v>0.69</v>
      </c>
      <c r="G940" s="15" t="s">
        <v>64</v>
      </c>
    </row>
    <row r="941" spans="1:7" ht="15">
      <c r="A941" s="5"/>
      <c r="B941" s="5" t="s">
        <v>8</v>
      </c>
      <c r="C941" s="5" t="s">
        <v>61</v>
      </c>
      <c r="D941" s="7">
        <f t="shared" si="26"/>
        <v>276.612</v>
      </c>
      <c r="E941" s="7">
        <f>SUM(F941*C925)</f>
        <v>23.051000000000002</v>
      </c>
      <c r="F941" s="7">
        <v>0.07</v>
      </c>
      <c r="G941" s="15" t="s">
        <v>64</v>
      </c>
    </row>
    <row r="942" spans="1:7" ht="15">
      <c r="A942" s="5"/>
      <c r="B942" s="5" t="s">
        <v>9</v>
      </c>
      <c r="C942" s="5" t="s">
        <v>61</v>
      </c>
      <c r="D942" s="7">
        <f t="shared" si="26"/>
        <v>276.612</v>
      </c>
      <c r="E942" s="7">
        <f>SUM(F942*C925)</f>
        <v>23.051000000000002</v>
      </c>
      <c r="F942" s="7">
        <v>0.07</v>
      </c>
      <c r="G942" s="15" t="s">
        <v>65</v>
      </c>
    </row>
    <row r="943" spans="1:7" ht="15">
      <c r="A943" s="5"/>
      <c r="B943" s="5" t="s">
        <v>10</v>
      </c>
      <c r="C943" s="5" t="s">
        <v>61</v>
      </c>
      <c r="D943" s="7">
        <f t="shared" si="26"/>
        <v>19283.807999999997</v>
      </c>
      <c r="E943" s="7">
        <f>SUM(F943*C925)</f>
        <v>1606.984</v>
      </c>
      <c r="F943" s="7">
        <v>4.88</v>
      </c>
      <c r="G943" s="15" t="s">
        <v>64</v>
      </c>
    </row>
    <row r="944" spans="1:7" ht="15">
      <c r="A944" s="5"/>
      <c r="B944" s="5" t="s">
        <v>43</v>
      </c>
      <c r="C944" s="5" t="s">
        <v>61</v>
      </c>
      <c r="D944" s="7">
        <f t="shared" si="26"/>
        <v>1343.5440000000003</v>
      </c>
      <c r="E944" s="7">
        <f>SUM(F944*C925)</f>
        <v>111.96200000000002</v>
      </c>
      <c r="F944" s="7">
        <v>0.34</v>
      </c>
      <c r="G944" s="15" t="s">
        <v>64</v>
      </c>
    </row>
    <row r="945" spans="1:7" ht="15">
      <c r="A945" s="5"/>
      <c r="B945" s="5" t="s">
        <v>60</v>
      </c>
      <c r="C945" s="5" t="s">
        <v>61</v>
      </c>
      <c r="D945" s="7">
        <f t="shared" si="26"/>
        <v>11024.964</v>
      </c>
      <c r="E945" s="7">
        <f>SUM(F945*C925)</f>
        <v>918.7470000000001</v>
      </c>
      <c r="F945" s="7">
        <v>2.79</v>
      </c>
      <c r="G945" s="15" t="s">
        <v>64</v>
      </c>
    </row>
    <row r="946" spans="1:7" ht="15.75">
      <c r="A946" s="5"/>
      <c r="B946" s="6" t="s">
        <v>14</v>
      </c>
      <c r="C946" s="5"/>
      <c r="D946" s="7">
        <f>SUM(D927+D933+D938)</f>
        <v>54215.952000000005</v>
      </c>
      <c r="E946" s="7">
        <f>SUM(E927+E933+E938)</f>
        <v>3585.1339999999996</v>
      </c>
      <c r="F946" s="7">
        <f>SUM(F927+F933+F938)</f>
        <v>13.719999999999999</v>
      </c>
      <c r="G946" s="15"/>
    </row>
    <row r="947" spans="1:7" ht="15.75">
      <c r="A947" s="5">
        <v>6</v>
      </c>
      <c r="B947" s="6" t="s">
        <v>44</v>
      </c>
      <c r="C947" s="6"/>
      <c r="D947" s="7">
        <f>SUM(D946*0.05)</f>
        <v>2710.7976000000003</v>
      </c>
      <c r="E947" s="7">
        <f>SUM(E946*0.05)</f>
        <v>179.2567</v>
      </c>
      <c r="F947" s="7">
        <f>SUM(F946*0.05)</f>
        <v>0.6859999999999999</v>
      </c>
      <c r="G947" s="15"/>
    </row>
    <row r="948" spans="1:7" ht="15.75">
      <c r="A948" s="5">
        <v>7</v>
      </c>
      <c r="B948" s="6" t="s">
        <v>13</v>
      </c>
      <c r="C948" s="6"/>
      <c r="D948" s="7">
        <f>SUM(D946*0.01)</f>
        <v>542.15952</v>
      </c>
      <c r="E948" s="9">
        <f>SUM(E946*0.01)</f>
        <v>35.85133999999999</v>
      </c>
      <c r="F948" s="7">
        <f>SUM(F946*0.01)</f>
        <v>0.1372</v>
      </c>
      <c r="G948" s="15"/>
    </row>
    <row r="949" spans="1:7" ht="15.75">
      <c r="A949" s="5">
        <v>8</v>
      </c>
      <c r="B949" s="6" t="s">
        <v>15</v>
      </c>
      <c r="C949" s="6"/>
      <c r="D949" s="10">
        <f>SUM(D946+D947+D948)</f>
        <v>57468.909120000004</v>
      </c>
      <c r="E949" s="10">
        <f>SUM(E946+E947+E948)</f>
        <v>3800.2420399999996</v>
      </c>
      <c r="F949" s="7">
        <f>SUM(F946:F948)</f>
        <v>14.543199999999999</v>
      </c>
      <c r="G949" s="15"/>
    </row>
    <row r="953" ht="15">
      <c r="B953" s="1" t="s">
        <v>42</v>
      </c>
    </row>
    <row r="955" spans="1:9" ht="15">
      <c r="A955" s="21" t="s">
        <v>45</v>
      </c>
      <c r="B955" s="21"/>
      <c r="C955" s="21"/>
      <c r="D955" s="21"/>
      <c r="E955" s="21"/>
      <c r="F955" s="21"/>
      <c r="G955" s="22"/>
      <c r="H955" s="22"/>
      <c r="I955" s="22"/>
    </row>
    <row r="956" spans="1:9" ht="15">
      <c r="A956" s="23" t="s">
        <v>46</v>
      </c>
      <c r="B956" s="24"/>
      <c r="C956" s="24"/>
      <c r="D956" s="24"/>
      <c r="E956" s="24"/>
      <c r="F956" s="24"/>
      <c r="G956" s="24"/>
      <c r="H956" s="24"/>
      <c r="I956" s="24"/>
    </row>
    <row r="957" spans="1:3" ht="15.75">
      <c r="A957" s="2" t="s">
        <v>67</v>
      </c>
      <c r="B957" s="2"/>
      <c r="C957" s="2"/>
    </row>
    <row r="958" spans="1:6" ht="12.75">
      <c r="A958"/>
      <c r="B958"/>
      <c r="C958">
        <v>3462.1</v>
      </c>
      <c r="D958"/>
      <c r="E958"/>
      <c r="F958"/>
    </row>
    <row r="959" spans="1:7" ht="30">
      <c r="A959" s="3" t="s">
        <v>22</v>
      </c>
      <c r="B959" s="4" t="s">
        <v>55</v>
      </c>
      <c r="C959" s="3" t="s">
        <v>49</v>
      </c>
      <c r="D959" s="3" t="s">
        <v>56</v>
      </c>
      <c r="E959" s="3" t="s">
        <v>58</v>
      </c>
      <c r="F959" s="3" t="s">
        <v>57</v>
      </c>
      <c r="G959" s="14" t="s">
        <v>50</v>
      </c>
    </row>
    <row r="960" spans="1:7" ht="15.75">
      <c r="A960" s="5">
        <v>1</v>
      </c>
      <c r="B960" s="6" t="s">
        <v>5</v>
      </c>
      <c r="C960" s="6"/>
      <c r="D960" s="10">
        <f>SUM(D961:D965)</f>
        <v>122142.888</v>
      </c>
      <c r="E960" s="10">
        <f>SUM(D960/C958)</f>
        <v>35.28</v>
      </c>
      <c r="F960" s="10">
        <f>SUM(F961:F965)</f>
        <v>2.94</v>
      </c>
      <c r="G960" s="15"/>
    </row>
    <row r="961" spans="1:7" ht="15">
      <c r="A961" s="5"/>
      <c r="B961" s="8" t="s">
        <v>1</v>
      </c>
      <c r="C961" s="5" t="s">
        <v>61</v>
      </c>
      <c r="D961" s="7">
        <f>SUM(E961*12)</f>
        <v>32405.256</v>
      </c>
      <c r="E961" s="7">
        <f>SUM(F961*C958)</f>
        <v>2700.438</v>
      </c>
      <c r="F961" s="7">
        <v>0.78</v>
      </c>
      <c r="G961" s="15" t="s">
        <v>64</v>
      </c>
    </row>
    <row r="962" spans="1:7" ht="15">
      <c r="A962" s="5"/>
      <c r="B962" s="8" t="s">
        <v>2</v>
      </c>
      <c r="C962" s="5" t="s">
        <v>61</v>
      </c>
      <c r="D962" s="7">
        <f>SUM(E962*12)</f>
        <v>17864.436</v>
      </c>
      <c r="E962" s="7">
        <f>SUM(F962*C958)</f>
        <v>1488.703</v>
      </c>
      <c r="F962" s="7">
        <v>0.43</v>
      </c>
      <c r="G962" s="15" t="s">
        <v>64</v>
      </c>
    </row>
    <row r="963" spans="1:7" ht="15">
      <c r="A963" s="5"/>
      <c r="B963" s="8" t="s">
        <v>3</v>
      </c>
      <c r="C963" s="5" t="s">
        <v>61</v>
      </c>
      <c r="D963" s="7">
        <f>SUM(E963*12)</f>
        <v>44037.912</v>
      </c>
      <c r="E963" s="7">
        <f>SUM(F963*C958)</f>
        <v>3669.826</v>
      </c>
      <c r="F963" s="7">
        <v>1.06</v>
      </c>
      <c r="G963" s="15" t="s">
        <v>64</v>
      </c>
    </row>
    <row r="964" spans="1:7" ht="15">
      <c r="A964" s="5"/>
      <c r="B964" s="5" t="s">
        <v>4</v>
      </c>
      <c r="C964" s="5" t="s">
        <v>61</v>
      </c>
      <c r="D964" s="7">
        <f>SUM(E964*12)</f>
        <v>14540.82</v>
      </c>
      <c r="E964" s="7">
        <f>SUM(F964*C958)</f>
        <v>1211.735</v>
      </c>
      <c r="F964" s="7">
        <v>0.35</v>
      </c>
      <c r="G964" s="15" t="s">
        <v>64</v>
      </c>
    </row>
    <row r="965" spans="1:7" ht="15">
      <c r="A965" s="5"/>
      <c r="B965" s="5" t="s">
        <v>11</v>
      </c>
      <c r="C965" s="5" t="s">
        <v>61</v>
      </c>
      <c r="D965" s="7">
        <f>SUM(E965*12)</f>
        <v>13294.464</v>
      </c>
      <c r="E965" s="7">
        <f>SUM(F965*C958)</f>
        <v>1107.872</v>
      </c>
      <c r="F965" s="7">
        <v>0.32</v>
      </c>
      <c r="G965" s="15" t="s">
        <v>64</v>
      </c>
    </row>
    <row r="966" spans="1:7" ht="15.75">
      <c r="A966" s="5">
        <v>2</v>
      </c>
      <c r="B966" s="6" t="s">
        <v>52</v>
      </c>
      <c r="C966" s="6"/>
      <c r="D966" s="10">
        <f>SUM(C967:D970)</f>
        <v>49023.335999999996</v>
      </c>
      <c r="E966" s="10">
        <f>SUM(E967:E970)</f>
        <v>4085.2780000000002</v>
      </c>
      <c r="F966" s="10">
        <f>SUM(F967:F970)</f>
        <v>1.18</v>
      </c>
      <c r="G966" s="15"/>
    </row>
    <row r="967" spans="1:7" ht="15">
      <c r="A967" s="5"/>
      <c r="B967" s="13" t="s">
        <v>53</v>
      </c>
      <c r="C967" s="13" t="s">
        <v>63</v>
      </c>
      <c r="D967" s="7">
        <f>SUM(E967*12)</f>
        <v>4985.424</v>
      </c>
      <c r="E967" s="7">
        <f>SUM(F967*C958)</f>
        <v>415.452</v>
      </c>
      <c r="F967" s="7">
        <v>0.12</v>
      </c>
      <c r="G967" s="15" t="s">
        <v>64</v>
      </c>
    </row>
    <row r="968" spans="1:7" ht="15">
      <c r="A968" s="5"/>
      <c r="B968" s="13" t="s">
        <v>54</v>
      </c>
      <c r="C968" s="13" t="s">
        <v>62</v>
      </c>
      <c r="D968" s="7">
        <f>SUM(E968*12)</f>
        <v>1661.808</v>
      </c>
      <c r="E968" s="7">
        <f>SUM(F968*C958)</f>
        <v>138.484</v>
      </c>
      <c r="F968" s="7">
        <v>0.04</v>
      </c>
      <c r="G968" s="15" t="s">
        <v>64</v>
      </c>
    </row>
    <row r="969" spans="1:7" ht="15">
      <c r="A969" s="5"/>
      <c r="B969" s="5" t="s">
        <v>47</v>
      </c>
      <c r="C969" s="5" t="s">
        <v>61</v>
      </c>
      <c r="D969" s="7">
        <f>SUM(E969*12)</f>
        <v>18279.888</v>
      </c>
      <c r="E969" s="7">
        <f>SUM(F969*C958)</f>
        <v>1523.324</v>
      </c>
      <c r="F969" s="7">
        <v>0.44</v>
      </c>
      <c r="G969" s="15" t="s">
        <v>65</v>
      </c>
    </row>
    <row r="970" spans="1:7" ht="15">
      <c r="A970" s="5"/>
      <c r="B970" s="5" t="s">
        <v>12</v>
      </c>
      <c r="C970" s="5" t="s">
        <v>61</v>
      </c>
      <c r="D970" s="7">
        <f>SUM(E970*12)</f>
        <v>24096.215999999997</v>
      </c>
      <c r="E970" s="7">
        <f>SUM(F970*C958)</f>
        <v>2008.0179999999998</v>
      </c>
      <c r="F970" s="7">
        <v>0.58</v>
      </c>
      <c r="G970" s="15" t="s">
        <v>65</v>
      </c>
    </row>
    <row r="971" spans="1:7" ht="15.75">
      <c r="A971" s="5">
        <v>3</v>
      </c>
      <c r="B971" s="6" t="s">
        <v>6</v>
      </c>
      <c r="C971" s="6"/>
      <c r="D971" s="10">
        <f>SUM(D972:D978)</f>
        <v>398833.92000000004</v>
      </c>
      <c r="E971" s="10">
        <f>SUM(E972:E978)</f>
        <v>33236.159999999996</v>
      </c>
      <c r="F971" s="10">
        <f>SUM(F972:F978)</f>
        <v>9.6</v>
      </c>
      <c r="G971" s="15"/>
    </row>
    <row r="972" spans="1:7" ht="15">
      <c r="A972" s="5"/>
      <c r="B972" s="5" t="s">
        <v>59</v>
      </c>
      <c r="C972" s="5" t="s">
        <v>61</v>
      </c>
      <c r="D972" s="7">
        <f>SUM(E972*12)</f>
        <v>31574.352</v>
      </c>
      <c r="E972" s="7">
        <f>SUM(F972*C958)</f>
        <v>2631.196</v>
      </c>
      <c r="F972" s="7">
        <v>0.76</v>
      </c>
      <c r="G972" s="15" t="s">
        <v>64</v>
      </c>
    </row>
    <row r="973" spans="1:7" ht="15">
      <c r="A973" s="5"/>
      <c r="B973" s="5" t="s">
        <v>7</v>
      </c>
      <c r="C973" s="5" t="s">
        <v>61</v>
      </c>
      <c r="D973" s="7">
        <f aca="true" t="shared" si="27" ref="D973:D978">SUM(E973*12)</f>
        <v>28666.187999999995</v>
      </c>
      <c r="E973" s="7">
        <f>SUM(F973*C958)</f>
        <v>2388.8489999999997</v>
      </c>
      <c r="F973" s="7">
        <v>0.69</v>
      </c>
      <c r="G973" s="15" t="s">
        <v>64</v>
      </c>
    </row>
    <row r="974" spans="1:7" ht="15">
      <c r="A974" s="5"/>
      <c r="B974" s="5" t="s">
        <v>8</v>
      </c>
      <c r="C974" s="5" t="s">
        <v>61</v>
      </c>
      <c r="D974" s="7">
        <f t="shared" si="27"/>
        <v>2908.164</v>
      </c>
      <c r="E974" s="7">
        <f>SUM(F974*C958)</f>
        <v>242.347</v>
      </c>
      <c r="F974" s="7">
        <v>0.07</v>
      </c>
      <c r="G974" s="15" t="s">
        <v>64</v>
      </c>
    </row>
    <row r="975" spans="1:7" ht="15">
      <c r="A975" s="5"/>
      <c r="B975" s="5" t="s">
        <v>9</v>
      </c>
      <c r="C975" s="5" t="s">
        <v>61</v>
      </c>
      <c r="D975" s="7">
        <f t="shared" si="27"/>
        <v>2908.164</v>
      </c>
      <c r="E975" s="7">
        <f>SUM(F975*C958)</f>
        <v>242.347</v>
      </c>
      <c r="F975" s="7">
        <v>0.07</v>
      </c>
      <c r="G975" s="15" t="s">
        <v>65</v>
      </c>
    </row>
    <row r="976" spans="1:7" ht="15">
      <c r="A976" s="5"/>
      <c r="B976" s="5" t="s">
        <v>10</v>
      </c>
      <c r="C976" s="5" t="s">
        <v>61</v>
      </c>
      <c r="D976" s="7">
        <f t="shared" si="27"/>
        <v>202740.576</v>
      </c>
      <c r="E976" s="7">
        <f>SUM(F976*C958)</f>
        <v>16895.048</v>
      </c>
      <c r="F976" s="7">
        <v>4.88</v>
      </c>
      <c r="G976" s="15" t="s">
        <v>64</v>
      </c>
    </row>
    <row r="977" spans="1:7" ht="15">
      <c r="A977" s="5"/>
      <c r="B977" s="5" t="s">
        <v>43</v>
      </c>
      <c r="C977" s="5" t="s">
        <v>61</v>
      </c>
      <c r="D977" s="7">
        <f t="shared" si="27"/>
        <v>14125.368</v>
      </c>
      <c r="E977" s="7">
        <f>SUM(F977*C958)</f>
        <v>1177.114</v>
      </c>
      <c r="F977" s="7">
        <v>0.34</v>
      </c>
      <c r="G977" s="15" t="s">
        <v>64</v>
      </c>
    </row>
    <row r="978" spans="1:7" ht="15">
      <c r="A978" s="5"/>
      <c r="B978" s="5" t="s">
        <v>60</v>
      </c>
      <c r="C978" s="5" t="s">
        <v>61</v>
      </c>
      <c r="D978" s="7">
        <f t="shared" si="27"/>
        <v>115911.10800000001</v>
      </c>
      <c r="E978" s="7">
        <f>SUM(F978*C958)</f>
        <v>9659.259</v>
      </c>
      <c r="F978" s="7">
        <v>2.79</v>
      </c>
      <c r="G978" s="15" t="s">
        <v>64</v>
      </c>
    </row>
    <row r="979" spans="1:7" ht="15.75">
      <c r="A979" s="5"/>
      <c r="B979" s="6" t="s">
        <v>14</v>
      </c>
      <c r="C979" s="5"/>
      <c r="D979" s="7">
        <f>SUM(D960+D966+D971)</f>
        <v>570000.1440000001</v>
      </c>
      <c r="E979" s="7">
        <f>SUM(E960+E966+E971)</f>
        <v>37356.71799999999</v>
      </c>
      <c r="F979" s="7">
        <f>SUM(F960+F966+F971)</f>
        <v>13.719999999999999</v>
      </c>
      <c r="G979" s="15"/>
    </row>
    <row r="980" spans="1:7" ht="15.75">
      <c r="A980" s="5">
        <v>6</v>
      </c>
      <c r="B980" s="6" t="s">
        <v>44</v>
      </c>
      <c r="C980" s="6"/>
      <c r="D980" s="7">
        <f>SUM(D979*0.05)</f>
        <v>28500.007200000007</v>
      </c>
      <c r="E980" s="7">
        <f>SUM(E979*0.05)</f>
        <v>1867.8358999999998</v>
      </c>
      <c r="F980" s="7">
        <f>SUM(F979*0.05)</f>
        <v>0.6859999999999999</v>
      </c>
      <c r="G980" s="15"/>
    </row>
    <row r="981" spans="1:7" ht="15.75">
      <c r="A981" s="5">
        <v>7</v>
      </c>
      <c r="B981" s="6" t="s">
        <v>13</v>
      </c>
      <c r="C981" s="6"/>
      <c r="D981" s="7">
        <f>SUM(D979*0.01)</f>
        <v>5700.001440000001</v>
      </c>
      <c r="E981" s="9">
        <f>SUM(E979*0.01)</f>
        <v>373.56717999999995</v>
      </c>
      <c r="F981" s="7">
        <f>SUM(F979*0.01)</f>
        <v>0.1372</v>
      </c>
      <c r="G981" s="15"/>
    </row>
    <row r="982" spans="1:7" ht="15.75">
      <c r="A982" s="5">
        <v>8</v>
      </c>
      <c r="B982" s="6" t="s">
        <v>15</v>
      </c>
      <c r="C982" s="6"/>
      <c r="D982" s="10">
        <f>SUM(D979+D980+D981)</f>
        <v>604200.1526400001</v>
      </c>
      <c r="E982" s="10">
        <f>SUM(E979+E980+E981)</f>
        <v>39598.12107999999</v>
      </c>
      <c r="F982" s="7">
        <f>SUM(F979:F981)</f>
        <v>14.543199999999999</v>
      </c>
      <c r="G982" s="15"/>
    </row>
    <row r="986" ht="15">
      <c r="B986" s="1" t="s">
        <v>42</v>
      </c>
    </row>
    <row r="989" spans="1:9" ht="15">
      <c r="A989" s="21" t="s">
        <v>45</v>
      </c>
      <c r="B989" s="21"/>
      <c r="C989" s="21"/>
      <c r="D989" s="21"/>
      <c r="E989" s="21"/>
      <c r="F989" s="21"/>
      <c r="G989" s="22"/>
      <c r="H989" s="22"/>
      <c r="I989" s="22"/>
    </row>
    <row r="990" spans="1:9" ht="15">
      <c r="A990" s="23" t="s">
        <v>46</v>
      </c>
      <c r="B990" s="24"/>
      <c r="C990" s="24"/>
      <c r="D990" s="24"/>
      <c r="E990" s="24"/>
      <c r="F990" s="24"/>
      <c r="G990" s="24"/>
      <c r="H990" s="24"/>
      <c r="I990" s="24"/>
    </row>
    <row r="991" spans="1:3" ht="15.75">
      <c r="A991" s="2" t="s">
        <v>68</v>
      </c>
      <c r="B991" s="2"/>
      <c r="C991" s="2"/>
    </row>
    <row r="992" spans="1:6" ht="12.75">
      <c r="A992"/>
      <c r="B992"/>
      <c r="C992">
        <v>545.6</v>
      </c>
      <c r="D992"/>
      <c r="E992"/>
      <c r="F992"/>
    </row>
    <row r="993" spans="1:7" ht="30">
      <c r="A993" s="3" t="s">
        <v>22</v>
      </c>
      <c r="B993" s="4" t="s">
        <v>55</v>
      </c>
      <c r="C993" s="3" t="s">
        <v>49</v>
      </c>
      <c r="D993" s="3" t="s">
        <v>56</v>
      </c>
      <c r="E993" s="3" t="s">
        <v>58</v>
      </c>
      <c r="F993" s="3" t="s">
        <v>57</v>
      </c>
      <c r="G993" s="14" t="s">
        <v>50</v>
      </c>
    </row>
    <row r="994" spans="1:7" ht="15.75">
      <c r="A994" s="5">
        <v>1</v>
      </c>
      <c r="B994" s="6" t="s">
        <v>5</v>
      </c>
      <c r="C994" s="6"/>
      <c r="D994" s="10">
        <f>SUM(D995:D999)</f>
        <v>19248.768</v>
      </c>
      <c r="E994" s="10">
        <f>SUM(D994/C992)</f>
        <v>35.28</v>
      </c>
      <c r="F994" s="10">
        <f>SUM(F995:F999)</f>
        <v>2.94</v>
      </c>
      <c r="G994" s="15"/>
    </row>
    <row r="995" spans="1:7" ht="15">
      <c r="A995" s="5"/>
      <c r="B995" s="8" t="s">
        <v>1</v>
      </c>
      <c r="C995" s="5" t="s">
        <v>61</v>
      </c>
      <c r="D995" s="7">
        <f>SUM(E995*12)</f>
        <v>5106.816000000001</v>
      </c>
      <c r="E995" s="7">
        <f>SUM(F995*C992)</f>
        <v>425.56800000000004</v>
      </c>
      <c r="F995" s="7">
        <v>0.78</v>
      </c>
      <c r="G995" s="15" t="s">
        <v>64</v>
      </c>
    </row>
    <row r="996" spans="1:7" ht="15">
      <c r="A996" s="5"/>
      <c r="B996" s="8" t="s">
        <v>2</v>
      </c>
      <c r="C996" s="5" t="s">
        <v>61</v>
      </c>
      <c r="D996" s="7">
        <f>SUM(E996*12)</f>
        <v>2815.2960000000003</v>
      </c>
      <c r="E996" s="7">
        <f>SUM(F996*C992)</f>
        <v>234.608</v>
      </c>
      <c r="F996" s="7">
        <v>0.43</v>
      </c>
      <c r="G996" s="15" t="s">
        <v>64</v>
      </c>
    </row>
    <row r="997" spans="1:7" ht="15">
      <c r="A997" s="5"/>
      <c r="B997" s="8" t="s">
        <v>3</v>
      </c>
      <c r="C997" s="5" t="s">
        <v>61</v>
      </c>
      <c r="D997" s="7">
        <f>SUM(E997*12)</f>
        <v>6940.032</v>
      </c>
      <c r="E997" s="7">
        <f>SUM(F997*C992)</f>
        <v>578.336</v>
      </c>
      <c r="F997" s="7">
        <v>1.06</v>
      </c>
      <c r="G997" s="15" t="s">
        <v>64</v>
      </c>
    </row>
    <row r="998" spans="1:7" ht="15">
      <c r="A998" s="5"/>
      <c r="B998" s="5" t="s">
        <v>4</v>
      </c>
      <c r="C998" s="5" t="s">
        <v>61</v>
      </c>
      <c r="D998" s="7">
        <f>SUM(E998*12)</f>
        <v>2291.52</v>
      </c>
      <c r="E998" s="7">
        <f>SUM(F998*C992)</f>
        <v>190.96</v>
      </c>
      <c r="F998" s="7">
        <v>0.35</v>
      </c>
      <c r="G998" s="15" t="s">
        <v>64</v>
      </c>
    </row>
    <row r="999" spans="1:7" ht="15">
      <c r="A999" s="5"/>
      <c r="B999" s="5" t="s">
        <v>11</v>
      </c>
      <c r="C999" s="5" t="s">
        <v>61</v>
      </c>
      <c r="D999" s="7">
        <f>SUM(E999*12)</f>
        <v>2095.1040000000003</v>
      </c>
      <c r="E999" s="7">
        <f>SUM(F999*C992)</f>
        <v>174.592</v>
      </c>
      <c r="F999" s="7">
        <v>0.32</v>
      </c>
      <c r="G999" s="15" t="s">
        <v>64</v>
      </c>
    </row>
    <row r="1000" spans="1:7" ht="15.75">
      <c r="A1000" s="5">
        <v>2</v>
      </c>
      <c r="B1000" s="6" t="s">
        <v>52</v>
      </c>
      <c r="C1000" s="6"/>
      <c r="D1000" s="10">
        <f>SUM(C1001:D1004)</f>
        <v>7725.696</v>
      </c>
      <c r="E1000" s="10">
        <f>SUM(E1001:E1004)</f>
        <v>643.808</v>
      </c>
      <c r="F1000" s="10">
        <f>SUM(F1001:F1004)</f>
        <v>1.18</v>
      </c>
      <c r="G1000" s="15"/>
    </row>
    <row r="1001" spans="1:7" ht="15">
      <c r="A1001" s="5"/>
      <c r="B1001" s="13" t="s">
        <v>53</v>
      </c>
      <c r="C1001" s="13" t="s">
        <v>63</v>
      </c>
      <c r="D1001" s="7">
        <f>SUM(E1001*12)</f>
        <v>785.664</v>
      </c>
      <c r="E1001" s="7">
        <f>SUM(F1001*C992)</f>
        <v>65.472</v>
      </c>
      <c r="F1001" s="7">
        <v>0.12</v>
      </c>
      <c r="G1001" s="15" t="s">
        <v>64</v>
      </c>
    </row>
    <row r="1002" spans="1:7" ht="15">
      <c r="A1002" s="5"/>
      <c r="B1002" s="13" t="s">
        <v>54</v>
      </c>
      <c r="C1002" s="13" t="s">
        <v>62</v>
      </c>
      <c r="D1002" s="7">
        <f>SUM(E1002*12)</f>
        <v>261.88800000000003</v>
      </c>
      <c r="E1002" s="7">
        <f>SUM(F1002*C992)</f>
        <v>21.824</v>
      </c>
      <c r="F1002" s="7">
        <v>0.04</v>
      </c>
      <c r="G1002" s="15" t="s">
        <v>64</v>
      </c>
    </row>
    <row r="1003" spans="1:7" ht="15">
      <c r="A1003" s="5"/>
      <c r="B1003" s="5" t="s">
        <v>47</v>
      </c>
      <c r="C1003" s="5" t="s">
        <v>61</v>
      </c>
      <c r="D1003" s="7">
        <f>SUM(E1003*12)</f>
        <v>2880.768</v>
      </c>
      <c r="E1003" s="7">
        <f>SUM(F1003*C992)</f>
        <v>240.06400000000002</v>
      </c>
      <c r="F1003" s="7">
        <v>0.44</v>
      </c>
      <c r="G1003" s="15" t="s">
        <v>65</v>
      </c>
    </row>
    <row r="1004" spans="1:7" ht="15">
      <c r="A1004" s="5"/>
      <c r="B1004" s="5" t="s">
        <v>12</v>
      </c>
      <c r="C1004" s="5" t="s">
        <v>61</v>
      </c>
      <c r="D1004" s="7">
        <f>SUM(E1004*12)</f>
        <v>3797.3759999999997</v>
      </c>
      <c r="E1004" s="7">
        <f>SUM(F1004*C992)</f>
        <v>316.448</v>
      </c>
      <c r="F1004" s="7">
        <v>0.58</v>
      </c>
      <c r="G1004" s="15" t="s">
        <v>65</v>
      </c>
    </row>
    <row r="1005" spans="1:7" ht="15.75">
      <c r="A1005" s="5">
        <v>3</v>
      </c>
      <c r="B1005" s="6" t="s">
        <v>6</v>
      </c>
      <c r="C1005" s="6"/>
      <c r="D1005" s="10">
        <f>SUM(D1006:D1012)</f>
        <v>62853.12000000001</v>
      </c>
      <c r="E1005" s="10">
        <f>SUM(E1006:E1012)</f>
        <v>5237.76</v>
      </c>
      <c r="F1005" s="10">
        <f>SUM(F1006:F1012)</f>
        <v>9.6</v>
      </c>
      <c r="G1005" s="15"/>
    </row>
    <row r="1006" spans="1:7" ht="15">
      <c r="A1006" s="5"/>
      <c r="B1006" s="5" t="s">
        <v>59</v>
      </c>
      <c r="C1006" s="5" t="s">
        <v>61</v>
      </c>
      <c r="D1006" s="7">
        <f>SUM(E1006*12)</f>
        <v>4975.872</v>
      </c>
      <c r="E1006" s="7">
        <f>SUM(F1006*C992)</f>
        <v>414.656</v>
      </c>
      <c r="F1006" s="7">
        <v>0.76</v>
      </c>
      <c r="G1006" s="15" t="s">
        <v>64</v>
      </c>
    </row>
    <row r="1007" spans="1:7" ht="15">
      <c r="A1007" s="5"/>
      <c r="B1007" s="5" t="s">
        <v>7</v>
      </c>
      <c r="C1007" s="5" t="s">
        <v>61</v>
      </c>
      <c r="D1007" s="7">
        <f aca="true" t="shared" si="28" ref="D1007:D1012">SUM(E1007*12)</f>
        <v>4517.568</v>
      </c>
      <c r="E1007" s="7">
        <f>SUM(F1007*C992)</f>
        <v>376.464</v>
      </c>
      <c r="F1007" s="7">
        <v>0.69</v>
      </c>
      <c r="G1007" s="15" t="s">
        <v>64</v>
      </c>
    </row>
    <row r="1008" spans="1:7" ht="15">
      <c r="A1008" s="5"/>
      <c r="B1008" s="5" t="s">
        <v>8</v>
      </c>
      <c r="C1008" s="5" t="s">
        <v>61</v>
      </c>
      <c r="D1008" s="7">
        <f t="shared" si="28"/>
        <v>458.3040000000001</v>
      </c>
      <c r="E1008" s="7">
        <f>SUM(F1008*C992)</f>
        <v>38.19200000000001</v>
      </c>
      <c r="F1008" s="7">
        <v>0.07</v>
      </c>
      <c r="G1008" s="15" t="s">
        <v>64</v>
      </c>
    </row>
    <row r="1009" spans="1:7" ht="15">
      <c r="A1009" s="5"/>
      <c r="B1009" s="5" t="s">
        <v>9</v>
      </c>
      <c r="C1009" s="5" t="s">
        <v>61</v>
      </c>
      <c r="D1009" s="7">
        <f t="shared" si="28"/>
        <v>458.3040000000001</v>
      </c>
      <c r="E1009" s="7">
        <f>SUM(F1009*C992)</f>
        <v>38.19200000000001</v>
      </c>
      <c r="F1009" s="7">
        <v>0.07</v>
      </c>
      <c r="G1009" s="15" t="s">
        <v>65</v>
      </c>
    </row>
    <row r="1010" spans="1:7" ht="15">
      <c r="A1010" s="5"/>
      <c r="B1010" s="5" t="s">
        <v>10</v>
      </c>
      <c r="C1010" s="5" t="s">
        <v>61</v>
      </c>
      <c r="D1010" s="7">
        <f t="shared" si="28"/>
        <v>31950.336000000003</v>
      </c>
      <c r="E1010" s="7">
        <f>SUM(F1010*C992)</f>
        <v>2662.5280000000002</v>
      </c>
      <c r="F1010" s="7">
        <v>4.88</v>
      </c>
      <c r="G1010" s="15" t="s">
        <v>64</v>
      </c>
    </row>
    <row r="1011" spans="1:7" ht="15">
      <c r="A1011" s="5"/>
      <c r="B1011" s="5" t="s">
        <v>43</v>
      </c>
      <c r="C1011" s="5" t="s">
        <v>61</v>
      </c>
      <c r="D1011" s="7">
        <f t="shared" si="28"/>
        <v>2226.0480000000002</v>
      </c>
      <c r="E1011" s="7">
        <f>SUM(F1011*C992)</f>
        <v>185.50400000000002</v>
      </c>
      <c r="F1011" s="7">
        <v>0.34</v>
      </c>
      <c r="G1011" s="15" t="s">
        <v>64</v>
      </c>
    </row>
    <row r="1012" spans="1:7" ht="15">
      <c r="A1012" s="5"/>
      <c r="B1012" s="5" t="s">
        <v>60</v>
      </c>
      <c r="C1012" s="5" t="s">
        <v>61</v>
      </c>
      <c r="D1012" s="7">
        <f t="shared" si="28"/>
        <v>18266.688000000002</v>
      </c>
      <c r="E1012" s="7">
        <f>SUM(F1012*C992)</f>
        <v>1522.2240000000002</v>
      </c>
      <c r="F1012" s="7">
        <v>2.79</v>
      </c>
      <c r="G1012" s="15" t="s">
        <v>64</v>
      </c>
    </row>
    <row r="1013" spans="1:7" ht="15.75">
      <c r="A1013" s="5"/>
      <c r="B1013" s="6" t="s">
        <v>14</v>
      </c>
      <c r="C1013" s="5"/>
      <c r="D1013" s="7">
        <f>SUM(D994+D1000+D1005)</f>
        <v>89827.584</v>
      </c>
      <c r="E1013" s="7">
        <f>SUM(E994+E1000+E1005)</f>
        <v>5916.848</v>
      </c>
      <c r="F1013" s="7">
        <f>SUM(F994+F1000+F1005)</f>
        <v>13.719999999999999</v>
      </c>
      <c r="G1013" s="15"/>
    </row>
    <row r="1014" spans="1:7" ht="15.75">
      <c r="A1014" s="5">
        <v>6</v>
      </c>
      <c r="B1014" s="6" t="s">
        <v>44</v>
      </c>
      <c r="C1014" s="6"/>
      <c r="D1014" s="7">
        <f>SUM(D1013*0.05)</f>
        <v>4491.3792</v>
      </c>
      <c r="E1014" s="7">
        <f>SUM(E1013*0.05)</f>
        <v>295.8424</v>
      </c>
      <c r="F1014" s="7">
        <f>SUM(F1013*0.05)</f>
        <v>0.6859999999999999</v>
      </c>
      <c r="G1014" s="15"/>
    </row>
    <row r="1015" spans="1:7" ht="15.75">
      <c r="A1015" s="5">
        <v>7</v>
      </c>
      <c r="B1015" s="6" t="s">
        <v>13</v>
      </c>
      <c r="C1015" s="6"/>
      <c r="D1015" s="7">
        <f>SUM(D1013*0.01)</f>
        <v>898.27584</v>
      </c>
      <c r="E1015" s="9">
        <f>SUM(E1013*0.01)</f>
        <v>59.16848</v>
      </c>
      <c r="F1015" s="7">
        <f>SUM(F1013*0.01)</f>
        <v>0.1372</v>
      </c>
      <c r="G1015" s="15"/>
    </row>
    <row r="1016" spans="1:7" ht="15.75">
      <c r="A1016" s="5">
        <v>8</v>
      </c>
      <c r="B1016" s="6" t="s">
        <v>15</v>
      </c>
      <c r="C1016" s="6"/>
      <c r="D1016" s="10">
        <f>SUM(D1013+D1014+D1015)</f>
        <v>95217.23904</v>
      </c>
      <c r="E1016" s="10">
        <f>SUM(E1013+E1014+E1015)</f>
        <v>6271.85888</v>
      </c>
      <c r="F1016" s="7">
        <f>SUM(F1013:F1015)</f>
        <v>14.543199999999999</v>
      </c>
      <c r="G1016" s="15"/>
    </row>
    <row r="1020" ht="15">
      <c r="B1020" s="1" t="s">
        <v>42</v>
      </c>
    </row>
    <row r="1022" spans="1:9" ht="15">
      <c r="A1022" s="21" t="s">
        <v>45</v>
      </c>
      <c r="B1022" s="21"/>
      <c r="C1022" s="21"/>
      <c r="D1022" s="21"/>
      <c r="E1022" s="21"/>
      <c r="F1022" s="21"/>
      <c r="G1022" s="22"/>
      <c r="H1022" s="22"/>
      <c r="I1022" s="22"/>
    </row>
    <row r="1023" spans="1:9" ht="15">
      <c r="A1023" s="23" t="s">
        <v>46</v>
      </c>
      <c r="B1023" s="24"/>
      <c r="C1023" s="24"/>
      <c r="D1023" s="24"/>
      <c r="E1023" s="24"/>
      <c r="F1023" s="24"/>
      <c r="G1023" s="24"/>
      <c r="H1023" s="24"/>
      <c r="I1023" s="24"/>
    </row>
    <row r="1024" spans="1:3" ht="15.75">
      <c r="A1024" s="2" t="s">
        <v>69</v>
      </c>
      <c r="B1024" s="2"/>
      <c r="C1024" s="2"/>
    </row>
    <row r="1025" spans="1:6" ht="12.75">
      <c r="A1025"/>
      <c r="B1025"/>
      <c r="C1025">
        <v>537.9</v>
      </c>
      <c r="D1025"/>
      <c r="E1025"/>
      <c r="F1025"/>
    </row>
    <row r="1026" spans="1:7" ht="30">
      <c r="A1026" s="3" t="s">
        <v>22</v>
      </c>
      <c r="B1026" s="4" t="s">
        <v>55</v>
      </c>
      <c r="C1026" s="3" t="s">
        <v>49</v>
      </c>
      <c r="D1026" s="3" t="s">
        <v>56</v>
      </c>
      <c r="E1026" s="3" t="s">
        <v>58</v>
      </c>
      <c r="F1026" s="3" t="s">
        <v>57</v>
      </c>
      <c r="G1026" s="14" t="s">
        <v>50</v>
      </c>
    </row>
    <row r="1027" spans="1:7" ht="15.75">
      <c r="A1027" s="5">
        <v>1</v>
      </c>
      <c r="B1027" s="6" t="s">
        <v>5</v>
      </c>
      <c r="C1027" s="6"/>
      <c r="D1027" s="10">
        <f>SUM(D1028:D1032)</f>
        <v>18977.112</v>
      </c>
      <c r="E1027" s="10">
        <f>SUM(D1027/C1025)</f>
        <v>35.28</v>
      </c>
      <c r="F1027" s="10">
        <f>SUM(F1028:F1032)</f>
        <v>2.94</v>
      </c>
      <c r="G1027" s="15"/>
    </row>
    <row r="1028" spans="1:7" ht="15">
      <c r="A1028" s="5"/>
      <c r="B1028" s="8" t="s">
        <v>1</v>
      </c>
      <c r="C1028" s="5" t="s">
        <v>61</v>
      </c>
      <c r="D1028" s="7">
        <f>SUM(E1028*12)</f>
        <v>5034.744000000001</v>
      </c>
      <c r="E1028" s="7">
        <f>SUM(F1028*C1025)</f>
        <v>419.562</v>
      </c>
      <c r="F1028" s="7">
        <v>0.78</v>
      </c>
      <c r="G1028" s="15" t="s">
        <v>64</v>
      </c>
    </row>
    <row r="1029" spans="1:7" ht="15">
      <c r="A1029" s="5"/>
      <c r="B1029" s="8" t="s">
        <v>2</v>
      </c>
      <c r="C1029" s="5" t="s">
        <v>61</v>
      </c>
      <c r="D1029" s="7">
        <f>SUM(E1029*12)</f>
        <v>2775.564</v>
      </c>
      <c r="E1029" s="7">
        <f>SUM(F1029*C1025)</f>
        <v>231.297</v>
      </c>
      <c r="F1029" s="7">
        <v>0.43</v>
      </c>
      <c r="G1029" s="15" t="s">
        <v>64</v>
      </c>
    </row>
    <row r="1030" spans="1:7" ht="15">
      <c r="A1030" s="5"/>
      <c r="B1030" s="8" t="s">
        <v>3</v>
      </c>
      <c r="C1030" s="5" t="s">
        <v>61</v>
      </c>
      <c r="D1030" s="7">
        <f>SUM(E1030*12)</f>
        <v>6842.088</v>
      </c>
      <c r="E1030" s="7">
        <f>SUM(F1030*C1025)</f>
        <v>570.174</v>
      </c>
      <c r="F1030" s="7">
        <v>1.06</v>
      </c>
      <c r="G1030" s="15" t="s">
        <v>64</v>
      </c>
    </row>
    <row r="1031" spans="1:7" ht="15">
      <c r="A1031" s="5"/>
      <c r="B1031" s="5" t="s">
        <v>4</v>
      </c>
      <c r="C1031" s="5" t="s">
        <v>61</v>
      </c>
      <c r="D1031" s="7">
        <f>SUM(E1031*12)</f>
        <v>2259.18</v>
      </c>
      <c r="E1031" s="7">
        <f>SUM(F1031*C1025)</f>
        <v>188.265</v>
      </c>
      <c r="F1031" s="7">
        <v>0.35</v>
      </c>
      <c r="G1031" s="15" t="s">
        <v>64</v>
      </c>
    </row>
    <row r="1032" spans="1:7" ht="15">
      <c r="A1032" s="5"/>
      <c r="B1032" s="5" t="s">
        <v>11</v>
      </c>
      <c r="C1032" s="5" t="s">
        <v>61</v>
      </c>
      <c r="D1032" s="7">
        <f>SUM(E1032*12)</f>
        <v>2065.536</v>
      </c>
      <c r="E1032" s="7">
        <f>SUM(F1032*C1025)</f>
        <v>172.128</v>
      </c>
      <c r="F1032" s="7">
        <v>0.32</v>
      </c>
      <c r="G1032" s="15" t="s">
        <v>64</v>
      </c>
    </row>
    <row r="1033" spans="1:7" ht="15.75">
      <c r="A1033" s="5">
        <v>2</v>
      </c>
      <c r="B1033" s="6" t="s">
        <v>52</v>
      </c>
      <c r="C1033" s="6"/>
      <c r="D1033" s="10">
        <f>SUM(C1034:D1037)</f>
        <v>7616.664</v>
      </c>
      <c r="E1033" s="10">
        <f>SUM(E1034:E1037)</f>
        <v>634.722</v>
      </c>
      <c r="F1033" s="10">
        <f>SUM(F1034:F1037)</f>
        <v>1.18</v>
      </c>
      <c r="G1033" s="15"/>
    </row>
    <row r="1034" spans="1:7" ht="15">
      <c r="A1034" s="5"/>
      <c r="B1034" s="13" t="s">
        <v>53</v>
      </c>
      <c r="C1034" s="13" t="s">
        <v>63</v>
      </c>
      <c r="D1034" s="7">
        <f>SUM(E1034*12)</f>
        <v>774.576</v>
      </c>
      <c r="E1034" s="7">
        <f>SUM(F1034*C1025)</f>
        <v>64.548</v>
      </c>
      <c r="F1034" s="7">
        <v>0.12</v>
      </c>
      <c r="G1034" s="15" t="s">
        <v>64</v>
      </c>
    </row>
    <row r="1035" spans="1:7" ht="15">
      <c r="A1035" s="5"/>
      <c r="B1035" s="13" t="s">
        <v>54</v>
      </c>
      <c r="C1035" s="13" t="s">
        <v>62</v>
      </c>
      <c r="D1035" s="7">
        <f>SUM(E1035*12)</f>
        <v>258.192</v>
      </c>
      <c r="E1035" s="7">
        <f>SUM(F1035*C1025)</f>
        <v>21.516</v>
      </c>
      <c r="F1035" s="7">
        <v>0.04</v>
      </c>
      <c r="G1035" s="15" t="s">
        <v>64</v>
      </c>
    </row>
    <row r="1036" spans="1:7" ht="15">
      <c r="A1036" s="5"/>
      <c r="B1036" s="5" t="s">
        <v>47</v>
      </c>
      <c r="C1036" s="5" t="s">
        <v>61</v>
      </c>
      <c r="D1036" s="7">
        <f>SUM(E1036*12)</f>
        <v>2840.112</v>
      </c>
      <c r="E1036" s="7">
        <f>SUM(F1036*C1025)</f>
        <v>236.676</v>
      </c>
      <c r="F1036" s="7">
        <v>0.44</v>
      </c>
      <c r="G1036" s="15" t="s">
        <v>65</v>
      </c>
    </row>
    <row r="1037" spans="1:7" ht="15">
      <c r="A1037" s="5"/>
      <c r="B1037" s="5" t="s">
        <v>12</v>
      </c>
      <c r="C1037" s="5" t="s">
        <v>61</v>
      </c>
      <c r="D1037" s="7">
        <f>SUM(E1037*12)</f>
        <v>3743.7839999999997</v>
      </c>
      <c r="E1037" s="7">
        <f>SUM(F1037*C1025)</f>
        <v>311.98199999999997</v>
      </c>
      <c r="F1037" s="7">
        <v>0.58</v>
      </c>
      <c r="G1037" s="15" t="s">
        <v>65</v>
      </c>
    </row>
    <row r="1038" spans="1:7" ht="15.75">
      <c r="A1038" s="5">
        <v>3</v>
      </c>
      <c r="B1038" s="6" t="s">
        <v>6</v>
      </c>
      <c r="C1038" s="6"/>
      <c r="D1038" s="10">
        <f>SUM(D1039:D1045)</f>
        <v>61966.079999999994</v>
      </c>
      <c r="E1038" s="10">
        <f>SUM(E1039:E1045)</f>
        <v>5163.84</v>
      </c>
      <c r="F1038" s="10">
        <f>SUM(F1039:F1045)</f>
        <v>9.6</v>
      </c>
      <c r="G1038" s="15"/>
    </row>
    <row r="1039" spans="1:7" ht="15">
      <c r="A1039" s="5"/>
      <c r="B1039" s="5" t="s">
        <v>59</v>
      </c>
      <c r="C1039" s="5" t="s">
        <v>61</v>
      </c>
      <c r="D1039" s="7">
        <f>SUM(E1039*12)</f>
        <v>4905.647999999999</v>
      </c>
      <c r="E1039" s="7">
        <f>SUM(F1039*C1025)</f>
        <v>408.804</v>
      </c>
      <c r="F1039" s="7">
        <v>0.76</v>
      </c>
      <c r="G1039" s="15" t="s">
        <v>64</v>
      </c>
    </row>
    <row r="1040" spans="1:7" ht="15">
      <c r="A1040" s="5"/>
      <c r="B1040" s="5" t="s">
        <v>7</v>
      </c>
      <c r="C1040" s="5" t="s">
        <v>61</v>
      </c>
      <c r="D1040" s="7">
        <f aca="true" t="shared" si="29" ref="D1040:D1045">SUM(E1040*12)</f>
        <v>4453.812</v>
      </c>
      <c r="E1040" s="7">
        <f>SUM(F1040*C1025)</f>
        <v>371.15099999999995</v>
      </c>
      <c r="F1040" s="7">
        <v>0.69</v>
      </c>
      <c r="G1040" s="15" t="s">
        <v>64</v>
      </c>
    </row>
    <row r="1041" spans="1:7" ht="15">
      <c r="A1041" s="5"/>
      <c r="B1041" s="5" t="s">
        <v>8</v>
      </c>
      <c r="C1041" s="5" t="s">
        <v>61</v>
      </c>
      <c r="D1041" s="7">
        <f t="shared" si="29"/>
        <v>451.836</v>
      </c>
      <c r="E1041" s="7">
        <f>SUM(F1041*C1025)</f>
        <v>37.653</v>
      </c>
      <c r="F1041" s="7">
        <v>0.07</v>
      </c>
      <c r="G1041" s="15" t="s">
        <v>64</v>
      </c>
    </row>
    <row r="1042" spans="1:7" ht="15">
      <c r="A1042" s="5"/>
      <c r="B1042" s="5" t="s">
        <v>9</v>
      </c>
      <c r="C1042" s="5" t="s">
        <v>61</v>
      </c>
      <c r="D1042" s="7">
        <f t="shared" si="29"/>
        <v>451.836</v>
      </c>
      <c r="E1042" s="7">
        <f>SUM(F1042*C1025)</f>
        <v>37.653</v>
      </c>
      <c r="F1042" s="7">
        <v>0.07</v>
      </c>
      <c r="G1042" s="15" t="s">
        <v>65</v>
      </c>
    </row>
    <row r="1043" spans="1:7" ht="15">
      <c r="A1043" s="5"/>
      <c r="B1043" s="5" t="s">
        <v>10</v>
      </c>
      <c r="C1043" s="5" t="s">
        <v>61</v>
      </c>
      <c r="D1043" s="7">
        <f t="shared" si="29"/>
        <v>31499.424</v>
      </c>
      <c r="E1043" s="7">
        <f>SUM(F1043*C1025)</f>
        <v>2624.9519999999998</v>
      </c>
      <c r="F1043" s="7">
        <v>4.88</v>
      </c>
      <c r="G1043" s="15" t="s">
        <v>64</v>
      </c>
    </row>
    <row r="1044" spans="1:7" ht="15">
      <c r="A1044" s="5"/>
      <c r="B1044" s="5" t="s">
        <v>43</v>
      </c>
      <c r="C1044" s="5" t="s">
        <v>61</v>
      </c>
      <c r="D1044" s="7">
        <f t="shared" si="29"/>
        <v>2194.632</v>
      </c>
      <c r="E1044" s="7">
        <f>SUM(F1044*C1025)</f>
        <v>182.886</v>
      </c>
      <c r="F1044" s="7">
        <v>0.34</v>
      </c>
      <c r="G1044" s="15" t="s">
        <v>64</v>
      </c>
    </row>
    <row r="1045" spans="1:7" ht="15">
      <c r="A1045" s="5"/>
      <c r="B1045" s="5" t="s">
        <v>60</v>
      </c>
      <c r="C1045" s="5" t="s">
        <v>61</v>
      </c>
      <c r="D1045" s="7">
        <f t="shared" si="29"/>
        <v>18008.892</v>
      </c>
      <c r="E1045" s="7">
        <f>SUM(F1045*C1025)</f>
        <v>1500.741</v>
      </c>
      <c r="F1045" s="7">
        <v>2.79</v>
      </c>
      <c r="G1045" s="15" t="s">
        <v>64</v>
      </c>
    </row>
    <row r="1046" spans="1:7" ht="15.75">
      <c r="A1046" s="5"/>
      <c r="B1046" s="6" t="s">
        <v>14</v>
      </c>
      <c r="C1046" s="5"/>
      <c r="D1046" s="7">
        <f>SUM(D1027+D1033+D1038)</f>
        <v>88559.856</v>
      </c>
      <c r="E1046" s="7">
        <f>SUM(E1027+E1033+E1038)</f>
        <v>5833.842000000001</v>
      </c>
      <c r="F1046" s="7">
        <f>SUM(F1027+F1033+F1038)</f>
        <v>13.719999999999999</v>
      </c>
      <c r="G1046" s="15"/>
    </row>
    <row r="1047" spans="1:7" ht="15.75">
      <c r="A1047" s="5">
        <v>6</v>
      </c>
      <c r="B1047" s="6" t="s">
        <v>44</v>
      </c>
      <c r="C1047" s="6"/>
      <c r="D1047" s="7">
        <f>SUM(D1046*0.05)</f>
        <v>4427.9928</v>
      </c>
      <c r="E1047" s="7">
        <f>SUM(E1046*0.05)</f>
        <v>291.69210000000004</v>
      </c>
      <c r="F1047" s="7">
        <f>SUM(F1046*0.05)</f>
        <v>0.6859999999999999</v>
      </c>
      <c r="G1047" s="15"/>
    </row>
    <row r="1048" spans="1:7" ht="15.75">
      <c r="A1048" s="5">
        <v>7</v>
      </c>
      <c r="B1048" s="6" t="s">
        <v>13</v>
      </c>
      <c r="C1048" s="6"/>
      <c r="D1048" s="7">
        <f>SUM(D1046*0.01)</f>
        <v>885.59856</v>
      </c>
      <c r="E1048" s="9">
        <f>SUM(E1046*0.01)</f>
        <v>58.338420000000006</v>
      </c>
      <c r="F1048" s="7">
        <f>SUM(F1046*0.01)</f>
        <v>0.1372</v>
      </c>
      <c r="G1048" s="15"/>
    </row>
    <row r="1049" spans="1:7" ht="15.75">
      <c r="A1049" s="5">
        <v>8</v>
      </c>
      <c r="B1049" s="6" t="s">
        <v>15</v>
      </c>
      <c r="C1049" s="6"/>
      <c r="D1049" s="10">
        <f>SUM(D1046+D1047+D1048)</f>
        <v>93873.44736</v>
      </c>
      <c r="E1049" s="10">
        <f>SUM(E1046+E1047+E1048)</f>
        <v>6183.872520000001</v>
      </c>
      <c r="F1049" s="7">
        <f>SUM(F1046:F1048)</f>
        <v>14.543199999999999</v>
      </c>
      <c r="G1049" s="15"/>
    </row>
    <row r="1053" ht="15">
      <c r="B1053" s="1" t="s">
        <v>42</v>
      </c>
    </row>
    <row r="1055" spans="1:9" ht="15">
      <c r="A1055" s="21" t="s">
        <v>45</v>
      </c>
      <c r="B1055" s="21"/>
      <c r="C1055" s="21"/>
      <c r="D1055" s="21"/>
      <c r="E1055" s="21"/>
      <c r="F1055" s="21"/>
      <c r="G1055" s="22"/>
      <c r="H1055" s="22"/>
      <c r="I1055" s="22"/>
    </row>
    <row r="1056" spans="1:9" ht="15">
      <c r="A1056" s="23" t="s">
        <v>46</v>
      </c>
      <c r="B1056" s="24"/>
      <c r="C1056" s="24"/>
      <c r="D1056" s="24"/>
      <c r="E1056" s="24"/>
      <c r="F1056" s="24"/>
      <c r="G1056" s="24"/>
      <c r="H1056" s="24"/>
      <c r="I1056" s="24"/>
    </row>
    <row r="1057" spans="1:3" ht="15.75">
      <c r="A1057" s="2" t="s">
        <v>70</v>
      </c>
      <c r="B1057" s="2"/>
      <c r="C1057" s="2"/>
    </row>
    <row r="1058" spans="1:6" ht="12.75">
      <c r="A1058"/>
      <c r="B1058"/>
      <c r="C1058">
        <v>486.8</v>
      </c>
      <c r="D1058"/>
      <c r="E1058"/>
      <c r="F1058"/>
    </row>
    <row r="1059" spans="1:7" ht="30">
      <c r="A1059" s="3" t="s">
        <v>22</v>
      </c>
      <c r="B1059" s="4" t="s">
        <v>55</v>
      </c>
      <c r="C1059" s="3" t="s">
        <v>49</v>
      </c>
      <c r="D1059" s="3" t="s">
        <v>56</v>
      </c>
      <c r="E1059" s="3" t="s">
        <v>58</v>
      </c>
      <c r="F1059" s="3" t="s">
        <v>57</v>
      </c>
      <c r="G1059" s="14" t="s">
        <v>50</v>
      </c>
    </row>
    <row r="1060" spans="1:7" ht="15.75">
      <c r="A1060" s="5">
        <v>1</v>
      </c>
      <c r="B1060" s="6" t="s">
        <v>5</v>
      </c>
      <c r="C1060" s="6"/>
      <c r="D1060" s="10">
        <f>SUM(D1061:D1065)</f>
        <v>17174.304</v>
      </c>
      <c r="E1060" s="10">
        <f>SUM(D1060/C1058)</f>
        <v>35.28</v>
      </c>
      <c r="F1060" s="10">
        <f>SUM(F1061:F1065)</f>
        <v>2.94</v>
      </c>
      <c r="G1060" s="15"/>
    </row>
    <row r="1061" spans="1:7" ht="15">
      <c r="A1061" s="5"/>
      <c r="B1061" s="8" t="s">
        <v>1</v>
      </c>
      <c r="C1061" s="5" t="s">
        <v>61</v>
      </c>
      <c r="D1061" s="7">
        <f>SUM(E1061*12)</f>
        <v>4556.448</v>
      </c>
      <c r="E1061" s="7">
        <f>SUM(F1061*C1058)</f>
        <v>379.704</v>
      </c>
      <c r="F1061" s="7">
        <v>0.78</v>
      </c>
      <c r="G1061" s="15" t="s">
        <v>64</v>
      </c>
    </row>
    <row r="1062" spans="1:7" ht="15">
      <c r="A1062" s="5"/>
      <c r="B1062" s="8" t="s">
        <v>2</v>
      </c>
      <c r="C1062" s="5" t="s">
        <v>61</v>
      </c>
      <c r="D1062" s="7">
        <f>SUM(E1062*12)</f>
        <v>2511.888</v>
      </c>
      <c r="E1062" s="7">
        <f>SUM(F1062*C1058)</f>
        <v>209.324</v>
      </c>
      <c r="F1062" s="7">
        <v>0.43</v>
      </c>
      <c r="G1062" s="15" t="s">
        <v>64</v>
      </c>
    </row>
    <row r="1063" spans="1:7" ht="15">
      <c r="A1063" s="5"/>
      <c r="B1063" s="8" t="s">
        <v>3</v>
      </c>
      <c r="C1063" s="5" t="s">
        <v>61</v>
      </c>
      <c r="D1063" s="7">
        <f>SUM(E1063*12)</f>
        <v>6192.0960000000005</v>
      </c>
      <c r="E1063" s="7">
        <f>SUM(F1063*C1058)</f>
        <v>516.008</v>
      </c>
      <c r="F1063" s="7">
        <v>1.06</v>
      </c>
      <c r="G1063" s="15" t="s">
        <v>64</v>
      </c>
    </row>
    <row r="1064" spans="1:7" ht="15">
      <c r="A1064" s="5"/>
      <c r="B1064" s="5" t="s">
        <v>4</v>
      </c>
      <c r="C1064" s="5" t="s">
        <v>61</v>
      </c>
      <c r="D1064" s="7">
        <f>SUM(E1064*12)</f>
        <v>2044.56</v>
      </c>
      <c r="E1064" s="7">
        <f>SUM(F1064*C1058)</f>
        <v>170.38</v>
      </c>
      <c r="F1064" s="7">
        <v>0.35</v>
      </c>
      <c r="G1064" s="15" t="s">
        <v>64</v>
      </c>
    </row>
    <row r="1065" spans="1:7" ht="15">
      <c r="A1065" s="5"/>
      <c r="B1065" s="5" t="s">
        <v>11</v>
      </c>
      <c r="C1065" s="5" t="s">
        <v>61</v>
      </c>
      <c r="D1065" s="7">
        <f>SUM(E1065*12)</f>
        <v>1869.3120000000001</v>
      </c>
      <c r="E1065" s="7">
        <f>SUM(F1065*C1058)</f>
        <v>155.776</v>
      </c>
      <c r="F1065" s="7">
        <v>0.32</v>
      </c>
      <c r="G1065" s="15" t="s">
        <v>64</v>
      </c>
    </row>
    <row r="1066" spans="1:7" ht="15.75">
      <c r="A1066" s="5">
        <v>2</v>
      </c>
      <c r="B1066" s="6" t="s">
        <v>52</v>
      </c>
      <c r="C1066" s="6"/>
      <c r="D1066" s="10">
        <f>SUM(C1067:D1070)</f>
        <v>6893.088</v>
      </c>
      <c r="E1066" s="10">
        <f>SUM(E1067:E1070)</f>
        <v>574.424</v>
      </c>
      <c r="F1066" s="10">
        <f>SUM(F1067:F1070)</f>
        <v>1.18</v>
      </c>
      <c r="G1066" s="15"/>
    </row>
    <row r="1067" spans="1:7" ht="15">
      <c r="A1067" s="5"/>
      <c r="B1067" s="13" t="s">
        <v>53</v>
      </c>
      <c r="C1067" s="13" t="s">
        <v>63</v>
      </c>
      <c r="D1067" s="7">
        <f>SUM(E1067*12)</f>
        <v>700.992</v>
      </c>
      <c r="E1067" s="7">
        <f>SUM(F1067*C1058)</f>
        <v>58.416</v>
      </c>
      <c r="F1067" s="7">
        <v>0.12</v>
      </c>
      <c r="G1067" s="15" t="s">
        <v>64</v>
      </c>
    </row>
    <row r="1068" spans="1:7" ht="15">
      <c r="A1068" s="5"/>
      <c r="B1068" s="13" t="s">
        <v>54</v>
      </c>
      <c r="C1068" s="13" t="s">
        <v>62</v>
      </c>
      <c r="D1068" s="7">
        <f>SUM(E1068*12)</f>
        <v>233.66400000000002</v>
      </c>
      <c r="E1068" s="7">
        <f>SUM(F1068*C1058)</f>
        <v>19.472</v>
      </c>
      <c r="F1068" s="7">
        <v>0.04</v>
      </c>
      <c r="G1068" s="15" t="s">
        <v>64</v>
      </c>
    </row>
    <row r="1069" spans="1:7" ht="15">
      <c r="A1069" s="5"/>
      <c r="B1069" s="5" t="s">
        <v>47</v>
      </c>
      <c r="C1069" s="5" t="s">
        <v>61</v>
      </c>
      <c r="D1069" s="7">
        <f>SUM(E1069*12)</f>
        <v>2570.304</v>
      </c>
      <c r="E1069" s="7">
        <f>SUM(F1069*C1058)</f>
        <v>214.192</v>
      </c>
      <c r="F1069" s="7">
        <v>0.44</v>
      </c>
      <c r="G1069" s="15" t="s">
        <v>65</v>
      </c>
    </row>
    <row r="1070" spans="1:7" ht="15">
      <c r="A1070" s="5"/>
      <c r="B1070" s="5" t="s">
        <v>12</v>
      </c>
      <c r="C1070" s="5" t="s">
        <v>61</v>
      </c>
      <c r="D1070" s="7">
        <f>SUM(E1070*12)</f>
        <v>3388.1279999999997</v>
      </c>
      <c r="E1070" s="7">
        <f>SUM(F1070*C1058)</f>
        <v>282.344</v>
      </c>
      <c r="F1070" s="7">
        <v>0.58</v>
      </c>
      <c r="G1070" s="15" t="s">
        <v>65</v>
      </c>
    </row>
    <row r="1071" spans="1:7" ht="15.75">
      <c r="A1071" s="5">
        <v>3</v>
      </c>
      <c r="B1071" s="6" t="s">
        <v>6</v>
      </c>
      <c r="C1071" s="6"/>
      <c r="D1071" s="10">
        <f>SUM(D1072:D1078)</f>
        <v>56079.36</v>
      </c>
      <c r="E1071" s="10">
        <f>SUM(E1072:E1078)</f>
        <v>4673.280000000001</v>
      </c>
      <c r="F1071" s="10">
        <f>SUM(F1072:F1078)</f>
        <v>9.6</v>
      </c>
      <c r="G1071" s="15"/>
    </row>
    <row r="1072" spans="1:7" ht="15">
      <c r="A1072" s="5"/>
      <c r="B1072" s="5" t="s">
        <v>59</v>
      </c>
      <c r="C1072" s="5" t="s">
        <v>61</v>
      </c>
      <c r="D1072" s="7">
        <f>SUM(E1072*12)</f>
        <v>4439.616</v>
      </c>
      <c r="E1072" s="7">
        <f>SUM(F1072*C1058)</f>
        <v>369.968</v>
      </c>
      <c r="F1072" s="7">
        <v>0.76</v>
      </c>
      <c r="G1072" s="15" t="s">
        <v>64</v>
      </c>
    </row>
    <row r="1073" spans="1:7" ht="15">
      <c r="A1073" s="5"/>
      <c r="B1073" s="5" t="s">
        <v>7</v>
      </c>
      <c r="C1073" s="5" t="s">
        <v>61</v>
      </c>
      <c r="D1073" s="7">
        <f aca="true" t="shared" si="30" ref="D1073:D1078">SUM(E1073*12)</f>
        <v>4030.7039999999997</v>
      </c>
      <c r="E1073" s="7">
        <f>SUM(F1073*C1058)</f>
        <v>335.892</v>
      </c>
      <c r="F1073" s="7">
        <v>0.69</v>
      </c>
      <c r="G1073" s="15" t="s">
        <v>64</v>
      </c>
    </row>
    <row r="1074" spans="1:7" ht="15">
      <c r="A1074" s="5"/>
      <c r="B1074" s="5" t="s">
        <v>8</v>
      </c>
      <c r="C1074" s="5" t="s">
        <v>61</v>
      </c>
      <c r="D1074" s="7">
        <f t="shared" si="30"/>
        <v>408.91200000000003</v>
      </c>
      <c r="E1074" s="7">
        <f>SUM(F1074*C1058)</f>
        <v>34.076</v>
      </c>
      <c r="F1074" s="7">
        <v>0.07</v>
      </c>
      <c r="G1074" s="15" t="s">
        <v>64</v>
      </c>
    </row>
    <row r="1075" spans="1:7" ht="15">
      <c r="A1075" s="5"/>
      <c r="B1075" s="5" t="s">
        <v>9</v>
      </c>
      <c r="C1075" s="5" t="s">
        <v>61</v>
      </c>
      <c r="D1075" s="7">
        <f t="shared" si="30"/>
        <v>408.91200000000003</v>
      </c>
      <c r="E1075" s="7">
        <f>SUM(F1075*C1058)</f>
        <v>34.076</v>
      </c>
      <c r="F1075" s="7">
        <v>0.07</v>
      </c>
      <c r="G1075" s="15" t="s">
        <v>65</v>
      </c>
    </row>
    <row r="1076" spans="1:7" ht="15">
      <c r="A1076" s="5"/>
      <c r="B1076" s="5" t="s">
        <v>10</v>
      </c>
      <c r="C1076" s="5" t="s">
        <v>61</v>
      </c>
      <c r="D1076" s="7">
        <f t="shared" si="30"/>
        <v>28507.007999999998</v>
      </c>
      <c r="E1076" s="7">
        <f>SUM(F1076*C1058)</f>
        <v>2375.584</v>
      </c>
      <c r="F1076" s="7">
        <v>4.88</v>
      </c>
      <c r="G1076" s="15" t="s">
        <v>64</v>
      </c>
    </row>
    <row r="1077" spans="1:7" ht="15">
      <c r="A1077" s="5"/>
      <c r="B1077" s="5" t="s">
        <v>43</v>
      </c>
      <c r="C1077" s="5" t="s">
        <v>61</v>
      </c>
      <c r="D1077" s="7">
        <f t="shared" si="30"/>
        <v>1986.1440000000002</v>
      </c>
      <c r="E1077" s="7">
        <f>SUM(F1077*C1058)</f>
        <v>165.51200000000003</v>
      </c>
      <c r="F1077" s="7">
        <v>0.34</v>
      </c>
      <c r="G1077" s="15" t="s">
        <v>64</v>
      </c>
    </row>
    <row r="1078" spans="1:7" ht="15">
      <c r="A1078" s="5"/>
      <c r="B1078" s="5" t="s">
        <v>60</v>
      </c>
      <c r="C1078" s="5" t="s">
        <v>61</v>
      </c>
      <c r="D1078" s="7">
        <f t="shared" si="30"/>
        <v>16298.064</v>
      </c>
      <c r="E1078" s="7">
        <f>SUM(F1078*C1058)</f>
        <v>1358.172</v>
      </c>
      <c r="F1078" s="7">
        <v>2.79</v>
      </c>
      <c r="G1078" s="15" t="s">
        <v>64</v>
      </c>
    </row>
    <row r="1079" spans="1:7" ht="15.75">
      <c r="A1079" s="5"/>
      <c r="B1079" s="6" t="s">
        <v>14</v>
      </c>
      <c r="C1079" s="5"/>
      <c r="D1079" s="7">
        <f>SUM(D1060+D1066+D1071)</f>
        <v>80146.75200000001</v>
      </c>
      <c r="E1079" s="7">
        <f>SUM(E1060+E1066+E1071)</f>
        <v>5282.984</v>
      </c>
      <c r="F1079" s="7">
        <f>SUM(F1060+F1066+F1071)</f>
        <v>13.719999999999999</v>
      </c>
      <c r="G1079" s="15"/>
    </row>
    <row r="1080" spans="1:7" ht="15.75">
      <c r="A1080" s="5">
        <v>6</v>
      </c>
      <c r="B1080" s="6" t="s">
        <v>44</v>
      </c>
      <c r="C1080" s="6"/>
      <c r="D1080" s="7">
        <f>SUM(D1079*0.05)</f>
        <v>4007.3376000000007</v>
      </c>
      <c r="E1080" s="7">
        <f>SUM(E1079*0.05)</f>
        <v>264.1492</v>
      </c>
      <c r="F1080" s="7">
        <f>SUM(F1079*0.05)</f>
        <v>0.6859999999999999</v>
      </c>
      <c r="G1080" s="15"/>
    </row>
    <row r="1081" spans="1:7" ht="15.75">
      <c r="A1081" s="5">
        <v>7</v>
      </c>
      <c r="B1081" s="6" t="s">
        <v>13</v>
      </c>
      <c r="C1081" s="6"/>
      <c r="D1081" s="7">
        <f>SUM(D1079*0.01)</f>
        <v>801.4675200000001</v>
      </c>
      <c r="E1081" s="9">
        <f>SUM(E1079*0.01)</f>
        <v>52.829840000000004</v>
      </c>
      <c r="F1081" s="7">
        <f>SUM(F1079*0.01)</f>
        <v>0.1372</v>
      </c>
      <c r="G1081" s="15"/>
    </row>
    <row r="1082" spans="1:7" ht="15.75">
      <c r="A1082" s="5">
        <v>8</v>
      </c>
      <c r="B1082" s="6" t="s">
        <v>15</v>
      </c>
      <c r="C1082" s="6"/>
      <c r="D1082" s="10">
        <f>SUM(D1079+D1080+D1081)</f>
        <v>84955.55712000001</v>
      </c>
      <c r="E1082" s="10">
        <f>SUM(E1079+E1080+E1081)</f>
        <v>5599.963040000001</v>
      </c>
      <c r="F1082" s="7">
        <f>SUM(F1079:F1081)</f>
        <v>14.543199999999999</v>
      </c>
      <c r="G1082" s="15"/>
    </row>
    <row r="1086" ht="15">
      <c r="B1086" s="1" t="s">
        <v>42</v>
      </c>
    </row>
    <row r="1088" spans="1:9" ht="15">
      <c r="A1088" s="21" t="s">
        <v>45</v>
      </c>
      <c r="B1088" s="21"/>
      <c r="C1088" s="21"/>
      <c r="D1088" s="21"/>
      <c r="E1088" s="21"/>
      <c r="F1088" s="21"/>
      <c r="G1088" s="22"/>
      <c r="H1088" s="22"/>
      <c r="I1088" s="22"/>
    </row>
    <row r="1089" spans="1:9" ht="15">
      <c r="A1089" s="23" t="s">
        <v>46</v>
      </c>
      <c r="B1089" s="24"/>
      <c r="C1089" s="24"/>
      <c r="D1089" s="24"/>
      <c r="E1089" s="24"/>
      <c r="F1089" s="24"/>
      <c r="G1089" s="24"/>
      <c r="H1089" s="24"/>
      <c r="I1089" s="24"/>
    </row>
    <row r="1090" spans="1:3" ht="15.75">
      <c r="A1090" s="2" t="s">
        <v>71</v>
      </c>
      <c r="B1090" s="2"/>
      <c r="C1090" s="2"/>
    </row>
    <row r="1091" spans="1:6" ht="12.75">
      <c r="A1091"/>
      <c r="B1091"/>
      <c r="C1091">
        <v>329.3</v>
      </c>
      <c r="D1091"/>
      <c r="E1091"/>
      <c r="F1091"/>
    </row>
    <row r="1092" spans="1:7" ht="30">
      <c r="A1092" s="3" t="s">
        <v>22</v>
      </c>
      <c r="B1092" s="4" t="s">
        <v>55</v>
      </c>
      <c r="C1092" s="3" t="s">
        <v>49</v>
      </c>
      <c r="D1092" s="3" t="s">
        <v>56</v>
      </c>
      <c r="E1092" s="3" t="s">
        <v>58</v>
      </c>
      <c r="F1092" s="3" t="s">
        <v>57</v>
      </c>
      <c r="G1092" s="14" t="s">
        <v>50</v>
      </c>
    </row>
    <row r="1093" spans="1:7" ht="15.75">
      <c r="A1093" s="5">
        <v>1</v>
      </c>
      <c r="B1093" s="6" t="s">
        <v>5</v>
      </c>
      <c r="C1093" s="6"/>
      <c r="D1093" s="10">
        <f>SUM(D1094:D1098)</f>
        <v>11617.704000000002</v>
      </c>
      <c r="E1093" s="10">
        <f>SUM(D1093/C1091)</f>
        <v>35.28</v>
      </c>
      <c r="F1093" s="10">
        <f>SUM(F1094:F1098)</f>
        <v>2.94</v>
      </c>
      <c r="G1093" s="15"/>
    </row>
    <row r="1094" spans="1:7" ht="15">
      <c r="A1094" s="5"/>
      <c r="B1094" s="8" t="s">
        <v>1</v>
      </c>
      <c r="C1094" s="5" t="s">
        <v>61</v>
      </c>
      <c r="D1094" s="7">
        <f>SUM(E1094*12)</f>
        <v>3082.2480000000005</v>
      </c>
      <c r="E1094" s="7">
        <f>SUM(F1094*C1091)</f>
        <v>256.85400000000004</v>
      </c>
      <c r="F1094" s="7">
        <v>0.78</v>
      </c>
      <c r="G1094" s="15" t="s">
        <v>64</v>
      </c>
    </row>
    <row r="1095" spans="1:7" ht="15">
      <c r="A1095" s="5"/>
      <c r="B1095" s="8" t="s">
        <v>2</v>
      </c>
      <c r="C1095" s="5" t="s">
        <v>61</v>
      </c>
      <c r="D1095" s="7">
        <f>SUM(E1095*12)</f>
        <v>1699.1879999999999</v>
      </c>
      <c r="E1095" s="7">
        <f>SUM(F1095*C1091)</f>
        <v>141.599</v>
      </c>
      <c r="F1095" s="7">
        <v>0.43</v>
      </c>
      <c r="G1095" s="15" t="s">
        <v>64</v>
      </c>
    </row>
    <row r="1096" spans="1:7" ht="15">
      <c r="A1096" s="5"/>
      <c r="B1096" s="8" t="s">
        <v>3</v>
      </c>
      <c r="C1096" s="5" t="s">
        <v>61</v>
      </c>
      <c r="D1096" s="7">
        <f>SUM(E1096*12)</f>
        <v>4188.696000000001</v>
      </c>
      <c r="E1096" s="7">
        <f>SUM(F1096*C1091)</f>
        <v>349.05800000000005</v>
      </c>
      <c r="F1096" s="7">
        <v>1.06</v>
      </c>
      <c r="G1096" s="15" t="s">
        <v>64</v>
      </c>
    </row>
    <row r="1097" spans="1:7" ht="15">
      <c r="A1097" s="5"/>
      <c r="B1097" s="5" t="s">
        <v>4</v>
      </c>
      <c r="C1097" s="5" t="s">
        <v>61</v>
      </c>
      <c r="D1097" s="7">
        <f>SUM(E1097*12)</f>
        <v>1383.06</v>
      </c>
      <c r="E1097" s="7">
        <f>SUM(F1097*C1091)</f>
        <v>115.255</v>
      </c>
      <c r="F1097" s="7">
        <v>0.35</v>
      </c>
      <c r="G1097" s="15" t="s">
        <v>64</v>
      </c>
    </row>
    <row r="1098" spans="1:7" ht="15">
      <c r="A1098" s="5"/>
      <c r="B1098" s="5" t="s">
        <v>11</v>
      </c>
      <c r="C1098" s="5" t="s">
        <v>61</v>
      </c>
      <c r="D1098" s="7">
        <f>SUM(E1098*12)</f>
        <v>1264.5120000000002</v>
      </c>
      <c r="E1098" s="7">
        <f>SUM(F1098*C1091)</f>
        <v>105.376</v>
      </c>
      <c r="F1098" s="7">
        <v>0.32</v>
      </c>
      <c r="G1098" s="15" t="s">
        <v>64</v>
      </c>
    </row>
    <row r="1099" spans="1:7" ht="15.75">
      <c r="A1099" s="5">
        <v>2</v>
      </c>
      <c r="B1099" s="6" t="s">
        <v>52</v>
      </c>
      <c r="C1099" s="6"/>
      <c r="D1099" s="10">
        <f>SUM(C1100:D1103)</f>
        <v>4662.888</v>
      </c>
      <c r="E1099" s="10">
        <f>SUM(E1100:E1103)</f>
        <v>388.57399999999996</v>
      </c>
      <c r="F1099" s="10">
        <f>SUM(F1100:F1103)</f>
        <v>1.18</v>
      </c>
      <c r="G1099" s="15"/>
    </row>
    <row r="1100" spans="1:7" ht="15">
      <c r="A1100" s="5"/>
      <c r="B1100" s="13" t="s">
        <v>53</v>
      </c>
      <c r="C1100" s="13" t="s">
        <v>63</v>
      </c>
      <c r="D1100" s="7">
        <f>SUM(E1100*12)</f>
        <v>474.192</v>
      </c>
      <c r="E1100" s="7">
        <f>SUM(F1100*C1091)</f>
        <v>39.516</v>
      </c>
      <c r="F1100" s="7">
        <v>0.12</v>
      </c>
      <c r="G1100" s="15" t="s">
        <v>64</v>
      </c>
    </row>
    <row r="1101" spans="1:7" ht="15">
      <c r="A1101" s="5"/>
      <c r="B1101" s="13" t="s">
        <v>54</v>
      </c>
      <c r="C1101" s="13" t="s">
        <v>62</v>
      </c>
      <c r="D1101" s="7">
        <f>SUM(E1101*12)</f>
        <v>158.06400000000002</v>
      </c>
      <c r="E1101" s="7">
        <f>SUM(F1101*C1091)</f>
        <v>13.172</v>
      </c>
      <c r="F1101" s="7">
        <v>0.04</v>
      </c>
      <c r="G1101" s="15" t="s">
        <v>64</v>
      </c>
    </row>
    <row r="1102" spans="1:7" ht="15">
      <c r="A1102" s="5"/>
      <c r="B1102" s="5" t="s">
        <v>47</v>
      </c>
      <c r="C1102" s="5" t="s">
        <v>61</v>
      </c>
      <c r="D1102" s="7">
        <f>SUM(E1102*12)</f>
        <v>1738.704</v>
      </c>
      <c r="E1102" s="7">
        <f>SUM(F1102*C1091)</f>
        <v>144.892</v>
      </c>
      <c r="F1102" s="7">
        <v>0.44</v>
      </c>
      <c r="G1102" s="15" t="s">
        <v>65</v>
      </c>
    </row>
    <row r="1103" spans="1:7" ht="15">
      <c r="A1103" s="5"/>
      <c r="B1103" s="5" t="s">
        <v>12</v>
      </c>
      <c r="C1103" s="5" t="s">
        <v>61</v>
      </c>
      <c r="D1103" s="7">
        <f>SUM(E1103*12)</f>
        <v>2291.928</v>
      </c>
      <c r="E1103" s="7">
        <f>SUM(F1103*C1091)</f>
        <v>190.994</v>
      </c>
      <c r="F1103" s="7">
        <v>0.58</v>
      </c>
      <c r="G1103" s="15" t="s">
        <v>65</v>
      </c>
    </row>
    <row r="1104" spans="1:7" ht="15.75">
      <c r="A1104" s="5">
        <v>3</v>
      </c>
      <c r="B1104" s="6" t="s">
        <v>6</v>
      </c>
      <c r="C1104" s="6"/>
      <c r="D1104" s="10">
        <f>SUM(D1105:D1111)</f>
        <v>37935.36</v>
      </c>
      <c r="E1104" s="10">
        <f>SUM(E1105:E1111)</f>
        <v>3161.2799999999997</v>
      </c>
      <c r="F1104" s="10">
        <f>SUM(F1105:F1111)</f>
        <v>9.6</v>
      </c>
      <c r="G1104" s="15"/>
    </row>
    <row r="1105" spans="1:7" ht="15">
      <c r="A1105" s="5"/>
      <c r="B1105" s="5" t="s">
        <v>59</v>
      </c>
      <c r="C1105" s="5" t="s">
        <v>61</v>
      </c>
      <c r="D1105" s="7">
        <f>SUM(E1105*12)</f>
        <v>3003.216</v>
      </c>
      <c r="E1105" s="7">
        <f>SUM(F1105*C1091)</f>
        <v>250.268</v>
      </c>
      <c r="F1105" s="7">
        <v>0.76</v>
      </c>
      <c r="G1105" s="15" t="s">
        <v>64</v>
      </c>
    </row>
    <row r="1106" spans="1:7" ht="15">
      <c r="A1106" s="5"/>
      <c r="B1106" s="5" t="s">
        <v>7</v>
      </c>
      <c r="C1106" s="5" t="s">
        <v>61</v>
      </c>
      <c r="D1106" s="7">
        <f aca="true" t="shared" si="31" ref="D1106:D1111">SUM(E1106*12)</f>
        <v>2726.604</v>
      </c>
      <c r="E1106" s="7">
        <f>SUM(F1106*C1091)</f>
        <v>227.21699999999998</v>
      </c>
      <c r="F1106" s="7">
        <v>0.69</v>
      </c>
      <c r="G1106" s="15" t="s">
        <v>64</v>
      </c>
    </row>
    <row r="1107" spans="1:7" ht="15">
      <c r="A1107" s="5"/>
      <c r="B1107" s="5" t="s">
        <v>8</v>
      </c>
      <c r="C1107" s="5" t="s">
        <v>61</v>
      </c>
      <c r="D1107" s="7">
        <f t="shared" si="31"/>
        <v>276.612</v>
      </c>
      <c r="E1107" s="7">
        <f>SUM(F1107*C1091)</f>
        <v>23.051000000000002</v>
      </c>
      <c r="F1107" s="7">
        <v>0.07</v>
      </c>
      <c r="G1107" s="15" t="s">
        <v>64</v>
      </c>
    </row>
    <row r="1108" spans="1:7" ht="15">
      <c r="A1108" s="5"/>
      <c r="B1108" s="5" t="s">
        <v>9</v>
      </c>
      <c r="C1108" s="5" t="s">
        <v>61</v>
      </c>
      <c r="D1108" s="7">
        <f t="shared" si="31"/>
        <v>276.612</v>
      </c>
      <c r="E1108" s="7">
        <f>SUM(F1108*C1091)</f>
        <v>23.051000000000002</v>
      </c>
      <c r="F1108" s="7">
        <v>0.07</v>
      </c>
      <c r="G1108" s="15" t="s">
        <v>65</v>
      </c>
    </row>
    <row r="1109" spans="1:7" ht="15">
      <c r="A1109" s="5"/>
      <c r="B1109" s="5" t="s">
        <v>10</v>
      </c>
      <c r="C1109" s="5" t="s">
        <v>61</v>
      </c>
      <c r="D1109" s="7">
        <f t="shared" si="31"/>
        <v>19283.807999999997</v>
      </c>
      <c r="E1109" s="7">
        <f>SUM(F1109*C1091)</f>
        <v>1606.984</v>
      </c>
      <c r="F1109" s="7">
        <v>4.88</v>
      </c>
      <c r="G1109" s="15" t="s">
        <v>64</v>
      </c>
    </row>
    <row r="1110" spans="1:7" ht="15">
      <c r="A1110" s="5"/>
      <c r="B1110" s="5" t="s">
        <v>43</v>
      </c>
      <c r="C1110" s="5" t="s">
        <v>61</v>
      </c>
      <c r="D1110" s="7">
        <f t="shared" si="31"/>
        <v>1343.5440000000003</v>
      </c>
      <c r="E1110" s="7">
        <f>SUM(F1110*C1091)</f>
        <v>111.96200000000002</v>
      </c>
      <c r="F1110" s="7">
        <v>0.34</v>
      </c>
      <c r="G1110" s="15" t="s">
        <v>64</v>
      </c>
    </row>
    <row r="1111" spans="1:7" ht="15">
      <c r="A1111" s="5"/>
      <c r="B1111" s="5" t="s">
        <v>60</v>
      </c>
      <c r="C1111" s="5" t="s">
        <v>61</v>
      </c>
      <c r="D1111" s="7">
        <f t="shared" si="31"/>
        <v>11024.964</v>
      </c>
      <c r="E1111" s="7">
        <f>SUM(F1111*C1091)</f>
        <v>918.7470000000001</v>
      </c>
      <c r="F1111" s="7">
        <v>2.79</v>
      </c>
      <c r="G1111" s="15" t="s">
        <v>64</v>
      </c>
    </row>
    <row r="1112" spans="1:7" ht="15.75">
      <c r="A1112" s="5"/>
      <c r="B1112" s="6" t="s">
        <v>14</v>
      </c>
      <c r="C1112" s="5"/>
      <c r="D1112" s="7">
        <f>SUM(D1093+D1099+D1104)</f>
        <v>54215.952000000005</v>
      </c>
      <c r="E1112" s="7">
        <f>SUM(E1093+E1099+E1104)</f>
        <v>3585.1339999999996</v>
      </c>
      <c r="F1112" s="7">
        <f>SUM(F1093+F1099+F1104)</f>
        <v>13.719999999999999</v>
      </c>
      <c r="G1112" s="15"/>
    </row>
    <row r="1113" spans="1:7" ht="15.75">
      <c r="A1113" s="5">
        <v>6</v>
      </c>
      <c r="B1113" s="6" t="s">
        <v>44</v>
      </c>
      <c r="C1113" s="6"/>
      <c r="D1113" s="7">
        <f>SUM(D1112*0.05)</f>
        <v>2710.7976000000003</v>
      </c>
      <c r="E1113" s="7">
        <f>SUM(E1112*0.05)</f>
        <v>179.2567</v>
      </c>
      <c r="F1113" s="7">
        <f>SUM(F1112*0.05)</f>
        <v>0.6859999999999999</v>
      </c>
      <c r="G1113" s="15"/>
    </row>
    <row r="1114" spans="1:7" ht="15.75">
      <c r="A1114" s="5">
        <v>7</v>
      </c>
      <c r="B1114" s="6" t="s">
        <v>13</v>
      </c>
      <c r="C1114" s="6"/>
      <c r="D1114" s="7">
        <f>SUM(D1112*0.01)</f>
        <v>542.15952</v>
      </c>
      <c r="E1114" s="9">
        <f>SUM(E1112*0.01)</f>
        <v>35.85133999999999</v>
      </c>
      <c r="F1114" s="7">
        <f>SUM(F1112*0.01)</f>
        <v>0.1372</v>
      </c>
      <c r="G1114" s="15"/>
    </row>
    <row r="1115" spans="1:7" ht="15.75">
      <c r="A1115" s="5">
        <v>8</v>
      </c>
      <c r="B1115" s="6" t="s">
        <v>15</v>
      </c>
      <c r="C1115" s="6"/>
      <c r="D1115" s="10">
        <f>SUM(D1112+D1113+D1114)</f>
        <v>57468.909120000004</v>
      </c>
      <c r="E1115" s="10">
        <f>SUM(E1112+E1113+E1114)</f>
        <v>3800.2420399999996</v>
      </c>
      <c r="F1115" s="7">
        <f>SUM(F1112:F1114)</f>
        <v>14.543199999999999</v>
      </c>
      <c r="G1115" s="15"/>
    </row>
    <row r="1119" ht="15">
      <c r="B1119" s="1" t="s">
        <v>42</v>
      </c>
    </row>
  </sheetData>
  <sheetProtection/>
  <mergeCells count="64">
    <mergeCell ref="A1:I1"/>
    <mergeCell ref="A2:I2"/>
    <mergeCell ref="A54:I54"/>
    <mergeCell ref="A55:I55"/>
    <mergeCell ref="A95:I95"/>
    <mergeCell ref="A96:I96"/>
    <mergeCell ref="A137:I137"/>
    <mergeCell ref="A138:I138"/>
    <mergeCell ref="A170:I170"/>
    <mergeCell ref="A171:I171"/>
    <mergeCell ref="A203:I203"/>
    <mergeCell ref="A204:I204"/>
    <mergeCell ref="A238:I238"/>
    <mergeCell ref="A239:I239"/>
    <mergeCell ref="A270:I270"/>
    <mergeCell ref="A271:I271"/>
    <mergeCell ref="A317:I317"/>
    <mergeCell ref="A318:I318"/>
    <mergeCell ref="A350:I350"/>
    <mergeCell ref="A351:I351"/>
    <mergeCell ref="A382:I382"/>
    <mergeCell ref="A383:I383"/>
    <mergeCell ref="A415:I415"/>
    <mergeCell ref="A416:I416"/>
    <mergeCell ref="A449:I449"/>
    <mergeCell ref="A450:I450"/>
    <mergeCell ref="A482:I482"/>
    <mergeCell ref="A483:I483"/>
    <mergeCell ref="A514:I514"/>
    <mergeCell ref="A515:I515"/>
    <mergeCell ref="A548:I548"/>
    <mergeCell ref="A549:I549"/>
    <mergeCell ref="A581:I581"/>
    <mergeCell ref="A582:I582"/>
    <mergeCell ref="A616:I616"/>
    <mergeCell ref="A617:I617"/>
    <mergeCell ref="A649:I649"/>
    <mergeCell ref="A650:I650"/>
    <mergeCell ref="A683:I683"/>
    <mergeCell ref="A684:I684"/>
    <mergeCell ref="A716:I716"/>
    <mergeCell ref="A717:I717"/>
    <mergeCell ref="A750:I750"/>
    <mergeCell ref="A751:I751"/>
    <mergeCell ref="A784:I784"/>
    <mergeCell ref="A785:I785"/>
    <mergeCell ref="A819:I819"/>
    <mergeCell ref="A820:I820"/>
    <mergeCell ref="A922:I922"/>
    <mergeCell ref="A923:I923"/>
    <mergeCell ref="A853:I853"/>
    <mergeCell ref="A854:I854"/>
    <mergeCell ref="A888:I888"/>
    <mergeCell ref="A889:I889"/>
    <mergeCell ref="A1055:I1055"/>
    <mergeCell ref="A1056:I1056"/>
    <mergeCell ref="A1088:I1088"/>
    <mergeCell ref="A1089:I1089"/>
    <mergeCell ref="A955:I955"/>
    <mergeCell ref="A956:I956"/>
    <mergeCell ref="A989:I989"/>
    <mergeCell ref="A990:I990"/>
    <mergeCell ref="A1022:I1022"/>
    <mergeCell ref="A1023:I10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2014-06-06T08:39:39Z</cp:lastPrinted>
  <dcterms:created xsi:type="dcterms:W3CDTF">2006-07-18T06:04:44Z</dcterms:created>
  <dcterms:modified xsi:type="dcterms:W3CDTF">2014-09-10T08:05:32Z</dcterms:modified>
  <cp:category/>
  <cp:version/>
  <cp:contentType/>
  <cp:contentStatus/>
</cp:coreProperties>
</file>